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indy\Desktop\"/>
    </mc:Choice>
  </mc:AlternateContent>
  <xr:revisionPtr revIDLastSave="0" documentId="13_ncr:1_{8D7B86B3-C526-4B2E-BC46-8B722570EB3B}" xr6:coauthVersionLast="45" xr6:coauthVersionMax="45" xr10:uidLastSave="{00000000-0000-0000-0000-000000000000}"/>
  <bookViews>
    <workbookView xWindow="19080" yWindow="-120" windowWidth="19440" windowHeight="15000" xr2:uid="{00000000-000D-0000-FFFF-FFFF00000000}"/>
  </bookViews>
  <sheets>
    <sheet name="Sheet1" sheetId="1" r:id="rId1"/>
    <sheet name="GOOD" sheetId="2" r:id="rId2"/>
  </sheets>
  <definedNames>
    <definedName name="_xlnm.Print_Area" localSheetId="1">GOOD!$A$1:$P$29</definedName>
    <definedName name="_xlnm.Print_Area" localSheetId="0">Sheet1!$A$1:$P$112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1" i="1" l="1"/>
  <c r="J41" i="1"/>
  <c r="H41" i="1"/>
  <c r="N92" i="1" l="1"/>
  <c r="J92" i="1"/>
  <c r="H92" i="1"/>
  <c r="N89" i="1"/>
  <c r="J89" i="1"/>
  <c r="H89" i="1"/>
  <c r="N54" i="1"/>
  <c r="J54" i="1"/>
  <c r="H54" i="1"/>
  <c r="N15" i="1"/>
  <c r="J15" i="1"/>
  <c r="H15" i="1"/>
  <c r="N101" i="1"/>
  <c r="J101" i="1"/>
  <c r="H101" i="1"/>
  <c r="N93" i="1"/>
  <c r="J93" i="1"/>
  <c r="H93" i="1"/>
  <c r="N94" i="1" l="1"/>
  <c r="J94" i="1"/>
  <c r="H94" i="1"/>
  <c r="N96" i="1"/>
  <c r="J96" i="1"/>
  <c r="H96" i="1"/>
  <c r="N80" i="1" l="1"/>
  <c r="J80" i="1"/>
  <c r="H80" i="1"/>
  <c r="N79" i="1"/>
  <c r="J79" i="1"/>
  <c r="H79" i="1"/>
  <c r="N78" i="1"/>
  <c r="J78" i="1"/>
  <c r="H78" i="1"/>
  <c r="F28" i="2" l="1"/>
  <c r="N26" i="2"/>
  <c r="F26" i="2"/>
  <c r="H17" i="2"/>
  <c r="J17" i="2" s="1"/>
  <c r="N17" i="2"/>
  <c r="N24" i="2"/>
  <c r="H24" i="2"/>
  <c r="J24" i="2" s="1"/>
  <c r="N23" i="2"/>
  <c r="H23" i="2"/>
  <c r="J23" i="2" s="1"/>
  <c r="N22" i="2"/>
  <c r="H22" i="2"/>
  <c r="J22" i="2" s="1"/>
  <c r="N21" i="2"/>
  <c r="H21" i="2"/>
  <c r="J21" i="2" s="1"/>
  <c r="N20" i="2"/>
  <c r="H20" i="2"/>
  <c r="J20" i="2" s="1"/>
  <c r="N19" i="2"/>
  <c r="H19" i="2"/>
  <c r="J19" i="2" s="1"/>
  <c r="N18" i="2"/>
  <c r="H18" i="2"/>
  <c r="J18" i="2" s="1"/>
  <c r="N16" i="2"/>
  <c r="H16" i="2"/>
  <c r="J16" i="2" s="1"/>
  <c r="N15" i="2"/>
  <c r="H15" i="2"/>
  <c r="J15" i="2" s="1"/>
  <c r="N14" i="2"/>
  <c r="H14" i="2"/>
  <c r="J14" i="2" s="1"/>
  <c r="N13" i="2"/>
  <c r="H13" i="2"/>
  <c r="J13" i="2" s="1"/>
  <c r="N12" i="2"/>
  <c r="H12" i="2"/>
  <c r="J12" i="2" s="1"/>
  <c r="N11" i="2"/>
  <c r="H11" i="2"/>
  <c r="J11" i="2" s="1"/>
  <c r="N10" i="2"/>
  <c r="H10" i="2"/>
  <c r="J10" i="2" s="1"/>
  <c r="N9" i="2"/>
  <c r="H9" i="2"/>
  <c r="J9" i="2" s="1"/>
  <c r="N8" i="2"/>
  <c r="H8" i="2"/>
  <c r="J8" i="2" s="1"/>
  <c r="N7" i="2"/>
  <c r="H7" i="2"/>
  <c r="J7" i="2" s="1"/>
  <c r="N6" i="2"/>
  <c r="H6" i="2"/>
  <c r="J6" i="2" s="1"/>
  <c r="N5" i="2"/>
  <c r="H5" i="2"/>
  <c r="J5" i="2" s="1"/>
  <c r="N4" i="2"/>
  <c r="H4" i="2"/>
  <c r="J4" i="2" s="1"/>
  <c r="N60" i="1" l="1"/>
  <c r="J60" i="1"/>
  <c r="H60" i="1"/>
  <c r="N28" i="1"/>
  <c r="J28" i="1"/>
  <c r="H28" i="1"/>
  <c r="N27" i="1"/>
  <c r="H27" i="1"/>
  <c r="J27" i="1" s="1"/>
  <c r="N23" i="1"/>
  <c r="J23" i="1"/>
  <c r="H23" i="1"/>
  <c r="N61" i="1"/>
  <c r="J61" i="1"/>
  <c r="H61" i="1"/>
  <c r="N65" i="1"/>
  <c r="J65" i="1"/>
  <c r="H65" i="1"/>
  <c r="N11" i="1" l="1"/>
  <c r="J11" i="1"/>
  <c r="H11" i="1"/>
  <c r="N10" i="1" l="1"/>
  <c r="J10" i="1"/>
  <c r="H10" i="1"/>
  <c r="N91" i="1" l="1"/>
  <c r="J91" i="1"/>
  <c r="H91" i="1"/>
  <c r="N22" i="1" l="1"/>
  <c r="H22" i="1"/>
  <c r="J22" i="1" s="1"/>
  <c r="N98" i="1" l="1"/>
  <c r="J98" i="1"/>
  <c r="H98" i="1"/>
  <c r="N8" i="1"/>
  <c r="J8" i="1"/>
  <c r="H8" i="1"/>
  <c r="N9" i="1"/>
  <c r="J9" i="1"/>
  <c r="H9" i="1"/>
  <c r="N53" i="1"/>
  <c r="J53" i="1"/>
  <c r="H53" i="1"/>
  <c r="N59" i="1" l="1"/>
  <c r="J59" i="1"/>
  <c r="H59" i="1"/>
  <c r="N52" i="1" l="1"/>
  <c r="J52" i="1"/>
  <c r="H52" i="1"/>
  <c r="N21" i="1"/>
  <c r="H21" i="1"/>
  <c r="J21" i="1" s="1"/>
  <c r="N13" i="1" l="1"/>
  <c r="J13" i="1"/>
  <c r="H13" i="1"/>
  <c r="N46" i="1"/>
  <c r="J46" i="1"/>
  <c r="H46" i="1"/>
  <c r="N6" i="1"/>
  <c r="J6" i="1"/>
  <c r="H6" i="1"/>
  <c r="N12" i="1"/>
  <c r="N7" i="1"/>
  <c r="H7" i="1"/>
  <c r="J7" i="1" s="1"/>
  <c r="N73" i="1" l="1"/>
  <c r="H73" i="1"/>
  <c r="J73" i="1" s="1"/>
  <c r="N33" i="1" l="1"/>
  <c r="H33" i="1"/>
  <c r="J33" i="1" s="1"/>
  <c r="N77" i="1" l="1"/>
  <c r="H77" i="1"/>
  <c r="J77" i="1" s="1"/>
  <c r="H12" i="1" l="1"/>
  <c r="J12" i="1" s="1"/>
  <c r="N51" i="1" l="1"/>
  <c r="H51" i="1"/>
  <c r="J51" i="1" s="1"/>
  <c r="N50" i="1"/>
  <c r="H50" i="1"/>
  <c r="J50" i="1" s="1"/>
  <c r="N90" i="1" l="1"/>
  <c r="H90" i="1"/>
  <c r="J90" i="1" s="1"/>
  <c r="N100" i="1"/>
  <c r="H100" i="1"/>
  <c r="J100" i="1" s="1"/>
  <c r="N95" i="1" l="1"/>
  <c r="H95" i="1"/>
  <c r="J95" i="1" s="1"/>
  <c r="N26" i="1" l="1"/>
  <c r="H26" i="1"/>
  <c r="J26" i="1" s="1"/>
  <c r="N19" i="1"/>
  <c r="H19" i="1"/>
  <c r="J19" i="1" s="1"/>
  <c r="N18" i="1"/>
  <c r="H18" i="1"/>
  <c r="J18" i="1" s="1"/>
  <c r="N88" i="1" l="1"/>
  <c r="H88" i="1"/>
  <c r="J88" i="1" s="1"/>
  <c r="N87" i="1" l="1"/>
  <c r="H87" i="1"/>
  <c r="J87" i="1" s="1"/>
  <c r="N72" i="1"/>
  <c r="H72" i="1"/>
  <c r="J72" i="1" s="1"/>
  <c r="N40" i="1" l="1"/>
  <c r="H40" i="1"/>
  <c r="J40" i="1" s="1"/>
  <c r="N45" i="1" l="1"/>
  <c r="J45" i="1"/>
  <c r="H45" i="1"/>
  <c r="N44" i="1"/>
  <c r="H44" i="1"/>
  <c r="J44" i="1" s="1"/>
  <c r="N5" i="1" l="1"/>
  <c r="H5" i="1"/>
  <c r="J5" i="1" s="1"/>
  <c r="N71" i="1"/>
  <c r="H71" i="1"/>
  <c r="J71" i="1" s="1"/>
  <c r="N86" i="1" l="1"/>
  <c r="H86" i="1"/>
  <c r="J86" i="1" s="1"/>
  <c r="N58" i="1"/>
  <c r="H58" i="1"/>
  <c r="J58" i="1" s="1"/>
  <c r="N20" i="1" l="1"/>
  <c r="H20" i="1"/>
  <c r="J20" i="1" s="1"/>
  <c r="N97" i="1"/>
  <c r="H97" i="1"/>
  <c r="J97" i="1" s="1"/>
  <c r="N38" i="1" l="1"/>
  <c r="H38" i="1"/>
  <c r="J38" i="1" s="1"/>
  <c r="N37" i="1" l="1"/>
  <c r="H37" i="1"/>
  <c r="J37" i="1" s="1"/>
  <c r="N39" i="1"/>
  <c r="H39" i="1"/>
  <c r="J39" i="1" s="1"/>
  <c r="N32" i="1" l="1"/>
  <c r="H32" i="1"/>
  <c r="J32" i="1" s="1"/>
  <c r="N36" i="1" l="1"/>
  <c r="J36" i="1"/>
  <c r="H36" i="1"/>
  <c r="N42" i="1" l="1"/>
  <c r="J42" i="1"/>
  <c r="H42" i="1"/>
  <c r="N76" i="1" l="1"/>
  <c r="H76" i="1"/>
  <c r="J76" i="1" s="1"/>
  <c r="N85" i="1" l="1"/>
  <c r="H85" i="1"/>
  <c r="J85" i="1" s="1"/>
  <c r="N25" i="1" l="1"/>
  <c r="H25" i="1"/>
  <c r="J25" i="1" s="1"/>
  <c r="N31" i="1" l="1"/>
  <c r="H31" i="1"/>
  <c r="J31" i="1" s="1"/>
  <c r="N102" i="1"/>
  <c r="H102" i="1"/>
  <c r="J102" i="1" s="1"/>
  <c r="N70" i="1" l="1"/>
  <c r="H70" i="1"/>
  <c r="J70" i="1" s="1"/>
  <c r="N34" i="1"/>
  <c r="H34" i="1"/>
  <c r="J34" i="1" s="1"/>
  <c r="N43" i="1" l="1"/>
  <c r="H43" i="1"/>
  <c r="J43" i="1" s="1"/>
  <c r="N57" i="1" l="1"/>
  <c r="H57" i="1"/>
  <c r="J57" i="1" s="1"/>
  <c r="N56" i="1"/>
  <c r="H56" i="1"/>
  <c r="J56" i="1" s="1"/>
  <c r="N75" i="1"/>
  <c r="H75" i="1"/>
  <c r="J75" i="1" s="1"/>
  <c r="N74" i="1"/>
  <c r="H74" i="1"/>
  <c r="J74" i="1" s="1"/>
  <c r="N16" i="1" l="1"/>
  <c r="H16" i="1"/>
  <c r="J16" i="1" s="1"/>
  <c r="N17" i="1" l="1"/>
  <c r="H17" i="1"/>
  <c r="J17" i="1" s="1"/>
  <c r="N4" i="1"/>
  <c r="H4" i="1"/>
  <c r="J4" i="1" s="1"/>
  <c r="N81" i="1"/>
  <c r="H81" i="1"/>
  <c r="J81" i="1" s="1"/>
  <c r="N14" i="1" l="1"/>
  <c r="H14" i="1"/>
  <c r="J14" i="1" s="1"/>
  <c r="N24" i="1"/>
  <c r="H24" i="1"/>
  <c r="J24" i="1" s="1"/>
  <c r="N69" i="1" l="1"/>
  <c r="H69" i="1"/>
  <c r="J69" i="1" s="1"/>
  <c r="N35" i="1"/>
  <c r="H35" i="1"/>
  <c r="J35" i="1" s="1"/>
  <c r="H47" i="1"/>
  <c r="N68" i="1" l="1"/>
  <c r="H68" i="1"/>
  <c r="J68" i="1" s="1"/>
  <c r="N67" i="1"/>
  <c r="H67" i="1"/>
  <c r="J67" i="1" s="1"/>
  <c r="N30" i="1"/>
  <c r="H30" i="1"/>
  <c r="J30" i="1" s="1"/>
  <c r="N29" i="1"/>
  <c r="H29" i="1"/>
  <c r="J29" i="1" s="1"/>
  <c r="N55" i="1" l="1"/>
  <c r="H55" i="1"/>
  <c r="J55" i="1" s="1"/>
  <c r="N99" i="1"/>
  <c r="H99" i="1"/>
  <c r="J99" i="1" s="1"/>
  <c r="N82" i="1"/>
  <c r="H82" i="1"/>
  <c r="J82" i="1" s="1"/>
  <c r="N66" i="1"/>
  <c r="N64" i="1"/>
  <c r="H66" i="1"/>
  <c r="J66" i="1" s="1"/>
  <c r="N49" i="1"/>
  <c r="H49" i="1"/>
  <c r="J49" i="1" s="1"/>
  <c r="N48" i="1"/>
  <c r="H48" i="1"/>
  <c r="J48" i="1" s="1"/>
  <c r="N62" i="1"/>
  <c r="N47" i="1"/>
  <c r="J47" i="1"/>
  <c r="H64" i="1" l="1"/>
  <c r="J64" i="1" s="1"/>
  <c r="N63" i="1"/>
  <c r="H63" i="1"/>
  <c r="J63" i="1" s="1"/>
  <c r="H62" i="1" l="1"/>
  <c r="J62" i="1" s="1"/>
</calcChain>
</file>

<file path=xl/sharedStrings.xml><?xml version="1.0" encoding="utf-8"?>
<sst xmlns="http://schemas.openxmlformats.org/spreadsheetml/2006/main" count="647" uniqueCount="329">
  <si>
    <t>ADJUSTED</t>
  </si>
  <si>
    <r>
      <t xml:space="preserve">        ASSESSED</t>
    </r>
    <r>
      <rPr>
        <sz val="16"/>
        <rFont val="Arial"/>
        <family val="2"/>
      </rPr>
      <t xml:space="preserve">            </t>
    </r>
  </si>
  <si>
    <t>ASSESSED</t>
  </si>
  <si>
    <t xml:space="preserve">ASSESSED  </t>
  </si>
  <si>
    <t xml:space="preserve">            </t>
  </si>
  <si>
    <t>DATE</t>
  </si>
  <si>
    <t>SELLER</t>
  </si>
  <si>
    <t>BUYER</t>
  </si>
  <si>
    <t>TOWNSHIP</t>
  </si>
  <si>
    <t>SECTION</t>
  </si>
  <si>
    <t>SALE PRICE</t>
  </si>
  <si>
    <t>ACRES</t>
  </si>
  <si>
    <t>$/ACRE</t>
  </si>
  <si>
    <t>AVG CSR</t>
  </si>
  <si>
    <t>$/CSR</t>
  </si>
  <si>
    <t>LAND VALUE</t>
  </si>
  <si>
    <t>BLDG VALUE</t>
  </si>
  <si>
    <t>DWLG VALUE</t>
  </si>
  <si>
    <t>VALUE TOTAL</t>
  </si>
  <si>
    <t>BOOK/PAGE</t>
  </si>
  <si>
    <t>COMMENTS</t>
  </si>
  <si>
    <t xml:space="preserve"> </t>
  </si>
  <si>
    <t>Nishnabotna</t>
  </si>
  <si>
    <t>Gessman Est</t>
  </si>
  <si>
    <t>Lansink</t>
  </si>
  <si>
    <t>2019-0171</t>
  </si>
  <si>
    <t>Family - Estate</t>
  </si>
  <si>
    <t>Bohnker &amp; Isaacson</t>
  </si>
  <si>
    <t>Blue Diamond Living Trust</t>
  </si>
  <si>
    <t>Kasparbauer Trust</t>
  </si>
  <si>
    <t>8 &amp; 9</t>
  </si>
  <si>
    <t>2019-0255</t>
  </si>
  <si>
    <t>2019-0253</t>
  </si>
  <si>
    <t>BADLE, LLC</t>
  </si>
  <si>
    <t>Schmidt</t>
  </si>
  <si>
    <t>Milford</t>
  </si>
  <si>
    <t>2019-0260</t>
  </si>
  <si>
    <t>McMinimee</t>
  </si>
  <si>
    <t>Crouch Trust</t>
  </si>
  <si>
    <t>2019-0267</t>
  </si>
  <si>
    <t>Split - Acreage</t>
  </si>
  <si>
    <t>Ullrich</t>
  </si>
  <si>
    <t>Comstock Brothers</t>
  </si>
  <si>
    <t>2019-0268</t>
  </si>
  <si>
    <t>Adj. Land</t>
  </si>
  <si>
    <t>Petersen</t>
  </si>
  <si>
    <t>City of Schleswig</t>
  </si>
  <si>
    <t>Otter Creek</t>
  </si>
  <si>
    <t>2019-0285</t>
  </si>
  <si>
    <t xml:space="preserve">Split  </t>
  </si>
  <si>
    <t>Lapel</t>
  </si>
  <si>
    <t>Grell</t>
  </si>
  <si>
    <t>Stockholm</t>
  </si>
  <si>
    <t>2019-0291</t>
  </si>
  <si>
    <t>Adj. Land - Split</t>
  </si>
  <si>
    <t>Nepple Trust</t>
  </si>
  <si>
    <t>Eck</t>
  </si>
  <si>
    <t>Westside</t>
  </si>
  <si>
    <t>2019-0299</t>
  </si>
  <si>
    <t>Meeves</t>
  </si>
  <si>
    <t>Kragel</t>
  </si>
  <si>
    <t>Morgan</t>
  </si>
  <si>
    <t>2019-0316</t>
  </si>
  <si>
    <t>Thiedeman Family</t>
  </si>
  <si>
    <t>Feilmeier</t>
  </si>
  <si>
    <t>Hayes</t>
  </si>
  <si>
    <t>2019-0326</t>
  </si>
  <si>
    <t xml:space="preserve">Family  </t>
  </si>
  <si>
    <t>Fortitude Investments III LLC</t>
  </si>
  <si>
    <t>2019-0327</t>
  </si>
  <si>
    <t>Family</t>
  </si>
  <si>
    <t>Jones</t>
  </si>
  <si>
    <t>2019-0342&amp;344*</t>
  </si>
  <si>
    <t>*Partial Int. Combined - Auction</t>
  </si>
  <si>
    <t>2019-0343</t>
  </si>
  <si>
    <t>Auction</t>
  </si>
  <si>
    <t>Conklin Trust</t>
  </si>
  <si>
    <t>Conklin Farms LLC</t>
  </si>
  <si>
    <t>Iowa</t>
  </si>
  <si>
    <t>2019-0408</t>
  </si>
  <si>
    <t>Family - No Consideration</t>
  </si>
  <si>
    <t>Petersen Est</t>
  </si>
  <si>
    <t>2019-0418&amp;0419*</t>
  </si>
  <si>
    <t>*Partial Int. Combined-Est-Family</t>
  </si>
  <si>
    <t/>
  </si>
  <si>
    <t>Beeck Rev Trusts</t>
  </si>
  <si>
    <t>Beeck Rev Living Trust</t>
  </si>
  <si>
    <t>Hanover</t>
  </si>
  <si>
    <t>2019-0477</t>
  </si>
  <si>
    <t>Family - Split</t>
  </si>
  <si>
    <t>Curnyn</t>
  </si>
  <si>
    <t>Curnyn Family Farm LLC</t>
  </si>
  <si>
    <t>2019-0486</t>
  </si>
  <si>
    <t>Koenigs</t>
  </si>
  <si>
    <t>Lazy K LLP</t>
  </si>
  <si>
    <t>Soldier</t>
  </si>
  <si>
    <t>2019-0501</t>
  </si>
  <si>
    <t>Norelius Conservatorship</t>
  </si>
  <si>
    <t>Nelson</t>
  </si>
  <si>
    <t>Denison</t>
  </si>
  <si>
    <t>Denison Lands</t>
  </si>
  <si>
    <t>2019-0510</t>
  </si>
  <si>
    <t>Smith</t>
  </si>
  <si>
    <t>McCaffrey Etal</t>
  </si>
  <si>
    <t>East Boyer</t>
  </si>
  <si>
    <t>26 &amp; 27</t>
  </si>
  <si>
    <t>2019-0550</t>
  </si>
  <si>
    <t>Family - Partial Int</t>
  </si>
  <si>
    <t>DSUL Enterprises LLC</t>
  </si>
  <si>
    <t>2019-0600</t>
  </si>
  <si>
    <t>Reitz</t>
  </si>
  <si>
    <t>Vary</t>
  </si>
  <si>
    <t>Paradise</t>
  </si>
  <si>
    <t>2019-0584</t>
  </si>
  <si>
    <t>Paradise Valleyy LLC</t>
  </si>
  <si>
    <t>Moeller</t>
  </si>
  <si>
    <t>Meseck</t>
  </si>
  <si>
    <t>2019-0497</t>
  </si>
  <si>
    <t xml:space="preserve">Partial Int. </t>
  </si>
  <si>
    <t>Meseck Trust</t>
  </si>
  <si>
    <t>Meseck LE</t>
  </si>
  <si>
    <t>2019-0718</t>
  </si>
  <si>
    <t>No Consideration</t>
  </si>
  <si>
    <t>Schwarzkopf Etal</t>
  </si>
  <si>
    <t>Schwarzkopf Family</t>
  </si>
  <si>
    <t>Jackson</t>
  </si>
  <si>
    <t>2019-0739</t>
  </si>
  <si>
    <t>Dicks Etal</t>
  </si>
  <si>
    <t>Renze Land Limited</t>
  </si>
  <si>
    <t>2019-0753</t>
  </si>
  <si>
    <t>Fertig</t>
  </si>
  <si>
    <t>Schroeder</t>
  </si>
  <si>
    <t>2019-0757</t>
  </si>
  <si>
    <t>Gran</t>
  </si>
  <si>
    <t>Pleasant Dale Farms, Inc</t>
  </si>
  <si>
    <t>Willow</t>
  </si>
  <si>
    <t>2019-0768</t>
  </si>
  <si>
    <t>Meehan</t>
  </si>
  <si>
    <t>Heiman</t>
  </si>
  <si>
    <t>2019-0774</t>
  </si>
  <si>
    <t>Hog Confinement</t>
  </si>
  <si>
    <t>Hollrah Est</t>
  </si>
  <si>
    <t>Hanover Farms LLC</t>
  </si>
  <si>
    <t>2019-0770</t>
  </si>
  <si>
    <t>First Community Bank</t>
  </si>
  <si>
    <t>Baker</t>
  </si>
  <si>
    <t>2019-0833</t>
  </si>
  <si>
    <t>2019-0585</t>
  </si>
  <si>
    <t>Schwanz</t>
  </si>
  <si>
    <t>Vonnahme</t>
  </si>
  <si>
    <t>2019-0589</t>
  </si>
  <si>
    <t>Split</t>
  </si>
  <si>
    <t>Jepsen</t>
  </si>
  <si>
    <t>2019-0886</t>
  </si>
  <si>
    <t>Sale by lending institution following foreclosure</t>
  </si>
  <si>
    <t>Lingle</t>
  </si>
  <si>
    <t>2019-0918</t>
  </si>
  <si>
    <t>Wang Rev Trust</t>
  </si>
  <si>
    <t>Barry</t>
  </si>
  <si>
    <t>2019-0950</t>
  </si>
  <si>
    <t>Rowedder</t>
  </si>
  <si>
    <t>Renze Land Limited Partnership</t>
  </si>
  <si>
    <t>2019-1032</t>
  </si>
  <si>
    <t>Trade</t>
  </si>
  <si>
    <t>2019-1034</t>
  </si>
  <si>
    <t>Ahrenholtz Seeds, Inc</t>
  </si>
  <si>
    <t>Bruck</t>
  </si>
  <si>
    <t>2019-1070</t>
  </si>
  <si>
    <t>Muff</t>
  </si>
  <si>
    <t>Hast</t>
  </si>
  <si>
    <t>Washington</t>
  </si>
  <si>
    <t>2019-1076</t>
  </si>
  <si>
    <t>Lewis</t>
  </si>
  <si>
    <t>Midland Development Corp</t>
  </si>
  <si>
    <t>2019-1112</t>
  </si>
  <si>
    <t>Sunshine Farms of Iowa</t>
  </si>
  <si>
    <t>Neddermeyer</t>
  </si>
  <si>
    <t>2019-1162</t>
  </si>
  <si>
    <t>Online Farms LLC</t>
  </si>
  <si>
    <t>2019-0841</t>
  </si>
  <si>
    <t>Reincke Rev Trust</t>
  </si>
  <si>
    <t>Boettger</t>
  </si>
  <si>
    <t>2019-1167</t>
  </si>
  <si>
    <t>Acreage</t>
  </si>
  <si>
    <t>Schaben</t>
  </si>
  <si>
    <t>Boyer</t>
  </si>
  <si>
    <t>2019-1173</t>
  </si>
  <si>
    <t>Lenz Est</t>
  </si>
  <si>
    <t>Lenz</t>
  </si>
  <si>
    <t>2019-1227</t>
  </si>
  <si>
    <t>Lenz Etal</t>
  </si>
  <si>
    <t>2019-1228-30*</t>
  </si>
  <si>
    <t>*Partial Int. Combined - Family</t>
  </si>
  <si>
    <t>Renze</t>
  </si>
  <si>
    <t>2019-1294</t>
  </si>
  <si>
    <t>Denco B Ltd</t>
  </si>
  <si>
    <t>Learning Farms LLC</t>
  </si>
  <si>
    <t>2019-1279</t>
  </si>
  <si>
    <t>Neumann</t>
  </si>
  <si>
    <t>4 &amp; 21</t>
  </si>
  <si>
    <t>2019-1287</t>
  </si>
  <si>
    <t>Sale by Lender</t>
  </si>
  <si>
    <t>Skarin Trust</t>
  </si>
  <si>
    <t>Triple Swine LLC</t>
  </si>
  <si>
    <t>2019-1314</t>
  </si>
  <si>
    <t>Adams</t>
  </si>
  <si>
    <t>Adams Land &amp; Livestock LLC</t>
  </si>
  <si>
    <t>2019-1004</t>
  </si>
  <si>
    <t>Family - Contract</t>
  </si>
  <si>
    <t xml:space="preserve">Adams  </t>
  </si>
  <si>
    <t>2019-1005</t>
  </si>
  <si>
    <t>Pedersen Rev Trust</t>
  </si>
  <si>
    <t>Pedersen</t>
  </si>
  <si>
    <t>2019-1273</t>
  </si>
  <si>
    <t>Brown</t>
  </si>
  <si>
    <t>O'Day</t>
  </si>
  <si>
    <t>Union</t>
  </si>
  <si>
    <t>28 &amp; 29</t>
  </si>
  <si>
    <t>2019-1405</t>
  </si>
  <si>
    <t>Kracht Trust</t>
  </si>
  <si>
    <t>2019-1469</t>
  </si>
  <si>
    <t>Overhue</t>
  </si>
  <si>
    <t>2019-1509</t>
  </si>
  <si>
    <t>Popp</t>
  </si>
  <si>
    <t>Ludwig</t>
  </si>
  <si>
    <t>10,11,13,27&amp;28</t>
  </si>
  <si>
    <t>2019-1561</t>
  </si>
  <si>
    <t>Partial Int - 25%</t>
  </si>
  <si>
    <t>Gayle</t>
  </si>
  <si>
    <t>2019-1562</t>
  </si>
  <si>
    <t>Vogt</t>
  </si>
  <si>
    <t>VOBRO LLC</t>
  </si>
  <si>
    <t>Charter Oak</t>
  </si>
  <si>
    <t>2019-1648</t>
  </si>
  <si>
    <t>Beam</t>
  </si>
  <si>
    <t>2019-1660</t>
  </si>
  <si>
    <t>Ewoldt</t>
  </si>
  <si>
    <t>2019-1727</t>
  </si>
  <si>
    <t>Partial Int. - Family</t>
  </si>
  <si>
    <t>Buchanan Est</t>
  </si>
  <si>
    <t>Jahn Etal</t>
  </si>
  <si>
    <t>2019-1752</t>
  </si>
  <si>
    <t>Cline</t>
  </si>
  <si>
    <t>Brodersen</t>
  </si>
  <si>
    <t>2019-1783</t>
  </si>
  <si>
    <t>Grote</t>
  </si>
  <si>
    <t>Grote Etal</t>
  </si>
  <si>
    <t>2019-1805</t>
  </si>
  <si>
    <t>Family - Trade</t>
  </si>
  <si>
    <t xml:space="preserve">Grote  </t>
  </si>
  <si>
    <t>2019-1806</t>
  </si>
  <si>
    <t>Boes Residuary Trust</t>
  </si>
  <si>
    <t>Hundling</t>
  </si>
  <si>
    <t>2019-1821</t>
  </si>
  <si>
    <t>Kuhlmann</t>
  </si>
  <si>
    <t>2019-1827</t>
  </si>
  <si>
    <t>Listamann Est</t>
  </si>
  <si>
    <t>2019-1890</t>
  </si>
  <si>
    <t>Segebart Est</t>
  </si>
  <si>
    <t xml:space="preserve">Comstock  </t>
  </si>
  <si>
    <t>2019-1892</t>
  </si>
  <si>
    <t>Gress</t>
  </si>
  <si>
    <t>Greene</t>
  </si>
  <si>
    <t>2019-2026</t>
  </si>
  <si>
    <t>Partial Int.</t>
  </si>
  <si>
    <t>2019-2045</t>
  </si>
  <si>
    <t>Hall Trust</t>
  </si>
  <si>
    <t>34 &amp; 35</t>
  </si>
  <si>
    <t>2019-2078</t>
  </si>
  <si>
    <t xml:space="preserve">  </t>
  </si>
  <si>
    <t>Schuler</t>
  </si>
  <si>
    <t>2019-2079</t>
  </si>
  <si>
    <t>Auen</t>
  </si>
  <si>
    <t>4 &amp; 5</t>
  </si>
  <si>
    <t>2019-2107</t>
  </si>
  <si>
    <t>Campbell</t>
  </si>
  <si>
    <t>2019-2117</t>
  </si>
  <si>
    <t>Lundell Plastics Corp</t>
  </si>
  <si>
    <t>Kastner</t>
  </si>
  <si>
    <t>2019-2163</t>
  </si>
  <si>
    <t>Krapfl</t>
  </si>
  <si>
    <t>2019-2234</t>
  </si>
  <si>
    <t>2019-2275</t>
  </si>
  <si>
    <t>2019-2337</t>
  </si>
  <si>
    <t>Premier Ag Supply LLC</t>
  </si>
  <si>
    <t>2019-2344</t>
  </si>
  <si>
    <t>Change in Use</t>
  </si>
  <si>
    <t>Maack Est</t>
  </si>
  <si>
    <t>Denco-B Ltd</t>
  </si>
  <si>
    <t>Goodrich</t>
  </si>
  <si>
    <t>2019-2366</t>
  </si>
  <si>
    <t>Estate</t>
  </si>
  <si>
    <t>2019-2382</t>
  </si>
  <si>
    <t>GK Christiansen LLC</t>
  </si>
  <si>
    <t>Christiansen Trust</t>
  </si>
  <si>
    <t>2019-2388</t>
  </si>
  <si>
    <t>Krayenhagen</t>
  </si>
  <si>
    <t>Clausen</t>
  </si>
  <si>
    <t>2019-2392</t>
  </si>
  <si>
    <t>TOTAL</t>
  </si>
  <si>
    <t>RATIO</t>
  </si>
  <si>
    <t>Clark Rev Trust</t>
  </si>
  <si>
    <t>Garrett</t>
  </si>
  <si>
    <t>14 &amp; 15</t>
  </si>
  <si>
    <t>2019-2404</t>
  </si>
  <si>
    <t>Putnam</t>
  </si>
  <si>
    <t>2019-2401</t>
  </si>
  <si>
    <t>2019-2407</t>
  </si>
  <si>
    <t>2019-2408</t>
  </si>
  <si>
    <t>2019-2433</t>
  </si>
  <si>
    <t>James</t>
  </si>
  <si>
    <t>2019-2448</t>
  </si>
  <si>
    <t>Bohac</t>
  </si>
  <si>
    <t>Mikkelsen</t>
  </si>
  <si>
    <t>2019-2489</t>
  </si>
  <si>
    <t>2020-0026</t>
  </si>
  <si>
    <t>Partial Int - Family</t>
  </si>
  <si>
    <t>Dieter Etal</t>
  </si>
  <si>
    <t>Dieter Pleasant View Legacy Farm</t>
  </si>
  <si>
    <t>2020-0030</t>
  </si>
  <si>
    <t>Podey Trust</t>
  </si>
  <si>
    <t>CO Partnership</t>
  </si>
  <si>
    <t>2020-0037</t>
  </si>
  <si>
    <t>Adj.Land</t>
  </si>
  <si>
    <t>Hudson</t>
  </si>
  <si>
    <t>2020-0055</t>
  </si>
  <si>
    <t>Boell Est</t>
  </si>
  <si>
    <t>Brandt</t>
  </si>
  <si>
    <t>2020-0075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</si>
</sst>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</numFmts>
  <fonts count="10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5"/>
      <color theme="1"/>
      <name val="Arial"/>
      <family val="2"/>
    </font>
    <font>
      <sz val="15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 vertical="center"/>
    </xf>
    <xf numFmtId="4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2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 vertical="center"/>
    </xf>
    <xf numFmtId="0" fontId="1" fillId="0" borderId="0" xfId="0" applyFont="1"/>
    <xf numFmtId="44" fontId="1" fillId="0" borderId="0" xfId="0" applyNumberFormat="1" applyFont="1"/>
    <xf numFmtId="2" fontId="1" fillId="0" borderId="0" xfId="0" applyNumberFormat="1" applyFont="1"/>
    <xf numFmtId="42" fontId="2" fillId="0" borderId="0" xfId="0" applyNumberFormat="1" applyFont="1"/>
    <xf numFmtId="2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 vertical="center"/>
    </xf>
    <xf numFmtId="4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/>
    <xf numFmtId="4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1" fillId="0" borderId="0" xfId="0" applyNumberFormat="1" applyFont="1" applyBorder="1"/>
    <xf numFmtId="42" fontId="2" fillId="0" borderId="0" xfId="0" applyNumberFormat="1" applyFont="1" applyBorder="1"/>
    <xf numFmtId="44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14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1" fillId="0" borderId="0" xfId="0" quotePrefix="1" applyNumberFormat="1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/>
    <xf numFmtId="2" fontId="1" fillId="0" borderId="2" xfId="0" applyNumberFormat="1" applyFont="1" applyBorder="1" applyAlignment="1">
      <alignment horizontal="center"/>
    </xf>
    <xf numFmtId="42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/>
    <xf numFmtId="2" fontId="1" fillId="0" borderId="5" xfId="0" applyNumberFormat="1" applyFont="1" applyBorder="1" applyAlignment="1">
      <alignment horizontal="center"/>
    </xf>
    <xf numFmtId="42" fontId="1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42" fontId="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2" fontId="1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4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2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vertical="center"/>
    </xf>
    <xf numFmtId="10" fontId="1" fillId="0" borderId="0" xfId="0" applyNumberFormat="1" applyFont="1" applyBorder="1"/>
    <xf numFmtId="44" fontId="1" fillId="0" borderId="2" xfId="0" applyNumberFormat="1" applyFont="1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42" fontId="1" fillId="0" borderId="2" xfId="0" applyNumberFormat="1" applyFont="1" applyBorder="1" applyAlignment="1">
      <alignment horizontal="center" vertical="center"/>
    </xf>
    <xf numFmtId="42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2" fontId="2" fillId="0" borderId="2" xfId="0" applyNumberFormat="1" applyFont="1" applyBorder="1" applyAlignment="1">
      <alignment horizontal="center" vertical="center"/>
    </xf>
    <xf numFmtId="42" fontId="2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42" fontId="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6"/>
  <sheetViews>
    <sheetView tabSelected="1" view="pageBreakPreview" topLeftCell="E1" zoomScale="60" zoomScaleNormal="100" workbookViewId="0">
      <selection activeCell="P41" sqref="P41"/>
    </sheetView>
  </sheetViews>
  <sheetFormatPr defaultRowHeight="20.25" x14ac:dyDescent="0.3"/>
  <cols>
    <col min="1" max="1" width="15.85546875" style="1" customWidth="1"/>
    <col min="2" max="2" width="36.85546875" style="2" bestFit="1" customWidth="1"/>
    <col min="3" max="3" width="41.5703125" style="2" customWidth="1"/>
    <col min="4" max="4" width="25.42578125" style="2" bestFit="1" customWidth="1"/>
    <col min="5" max="5" width="15.140625" style="2" bestFit="1" customWidth="1"/>
    <col min="6" max="6" width="23.42578125" style="18" bestFit="1" customWidth="1"/>
    <col min="7" max="7" width="12" style="19" bestFit="1" customWidth="1"/>
    <col min="8" max="8" width="16.28515625" style="17" bestFit="1" customWidth="1"/>
    <col min="9" max="9" width="18" style="21" bestFit="1" customWidth="1"/>
    <col min="10" max="10" width="19" style="22" bestFit="1" customWidth="1"/>
    <col min="11" max="14" width="28.7109375" style="23" customWidth="1"/>
    <col min="15" max="15" width="23.7109375" style="2" bestFit="1" customWidth="1"/>
    <col min="16" max="16" width="34.85546875" style="2" customWidth="1"/>
    <col min="17" max="17" width="6.28515625" style="17" bestFit="1" customWidth="1"/>
    <col min="18" max="16384" width="9.140625" style="17"/>
  </cols>
  <sheetData>
    <row r="1" spans="1:17" s="2" customFormat="1" x14ac:dyDescent="0.3">
      <c r="A1" s="1"/>
      <c r="D1" s="3"/>
      <c r="E1" s="3"/>
      <c r="F1" s="4"/>
      <c r="G1" s="5"/>
      <c r="H1" s="6"/>
      <c r="I1" s="7" t="s">
        <v>0</v>
      </c>
      <c r="J1" s="8"/>
      <c r="K1" s="9" t="s">
        <v>1</v>
      </c>
      <c r="L1" s="9" t="s">
        <v>2</v>
      </c>
      <c r="M1" s="9" t="s">
        <v>2</v>
      </c>
      <c r="N1" s="9" t="s">
        <v>3</v>
      </c>
      <c r="O1" s="3"/>
      <c r="P1" s="10" t="s">
        <v>4</v>
      </c>
      <c r="Q1" s="10"/>
    </row>
    <row r="2" spans="1:17" x14ac:dyDescent="0.3">
      <c r="A2" s="11" t="s">
        <v>5</v>
      </c>
      <c r="B2" s="12" t="s">
        <v>6</v>
      </c>
      <c r="C2" s="12" t="s">
        <v>7</v>
      </c>
      <c r="D2" s="12" t="s">
        <v>8</v>
      </c>
      <c r="E2" s="12" t="s">
        <v>9</v>
      </c>
      <c r="F2" s="13" t="s">
        <v>10</v>
      </c>
      <c r="G2" s="14" t="s">
        <v>11</v>
      </c>
      <c r="H2" s="15" t="s">
        <v>12</v>
      </c>
      <c r="I2" s="14" t="s">
        <v>13</v>
      </c>
      <c r="J2" s="16" t="s">
        <v>14</v>
      </c>
      <c r="K2" s="15" t="s">
        <v>15</v>
      </c>
      <c r="L2" s="15" t="s">
        <v>16</v>
      </c>
      <c r="M2" s="15" t="s">
        <v>17</v>
      </c>
      <c r="N2" s="15" t="s">
        <v>18</v>
      </c>
      <c r="O2" s="12" t="s">
        <v>19</v>
      </c>
      <c r="P2" s="12" t="s">
        <v>20</v>
      </c>
      <c r="Q2" s="12"/>
    </row>
    <row r="3" spans="1:17" x14ac:dyDescent="0.3">
      <c r="A3" s="11"/>
      <c r="B3" s="12"/>
      <c r="C3" s="12"/>
      <c r="D3" s="12"/>
      <c r="E3" s="12"/>
      <c r="F3" s="13"/>
      <c r="G3" s="14"/>
      <c r="H3" s="15"/>
      <c r="I3" s="14"/>
      <c r="J3" s="16"/>
      <c r="K3" s="15"/>
      <c r="L3" s="15"/>
      <c r="M3" s="15"/>
      <c r="N3" s="15"/>
      <c r="O3" s="12"/>
      <c r="P3" s="12"/>
      <c r="Q3" s="12"/>
    </row>
    <row r="4" spans="1:17" x14ac:dyDescent="0.3">
      <c r="A4" s="1">
        <v>43549</v>
      </c>
      <c r="B4" s="2" t="s">
        <v>97</v>
      </c>
      <c r="C4" s="2" t="s">
        <v>98</v>
      </c>
      <c r="D4" s="2" t="s">
        <v>100</v>
      </c>
      <c r="E4" s="2">
        <v>3</v>
      </c>
      <c r="F4" s="18">
        <v>194000</v>
      </c>
      <c r="G4" s="19">
        <v>0.99</v>
      </c>
      <c r="H4" s="20">
        <f t="shared" ref="H4:H13" si="0">F4/G4</f>
        <v>195959.59595959596</v>
      </c>
      <c r="I4" s="21">
        <v>42.27</v>
      </c>
      <c r="J4" s="22">
        <f t="shared" ref="J4:J13" si="1">H4/I4</f>
        <v>4635.9024357604903</v>
      </c>
      <c r="K4" s="23">
        <v>900</v>
      </c>
      <c r="L4" s="23">
        <v>0</v>
      </c>
      <c r="M4" s="23">
        <v>117520</v>
      </c>
      <c r="N4" s="23">
        <f t="shared" ref="N4:N11" si="2">SUM(K4:M4)</f>
        <v>118420</v>
      </c>
      <c r="O4" s="2" t="s">
        <v>101</v>
      </c>
      <c r="P4" s="2" t="s">
        <v>70</v>
      </c>
    </row>
    <row r="5" spans="1:17" x14ac:dyDescent="0.3">
      <c r="A5" s="1">
        <v>43643</v>
      </c>
      <c r="B5" s="2" t="s">
        <v>168</v>
      </c>
      <c r="C5" s="2" t="s">
        <v>184</v>
      </c>
      <c r="D5" s="2" t="s">
        <v>185</v>
      </c>
      <c r="E5" s="2">
        <v>5</v>
      </c>
      <c r="F5" s="18">
        <v>556000</v>
      </c>
      <c r="G5" s="19">
        <v>120</v>
      </c>
      <c r="H5" s="20">
        <f t="shared" si="0"/>
        <v>4633.333333333333</v>
      </c>
      <c r="I5" s="21">
        <v>58.64</v>
      </c>
      <c r="J5" s="22">
        <f t="shared" si="1"/>
        <v>79.013187812642101</v>
      </c>
      <c r="K5" s="23">
        <v>146980</v>
      </c>
      <c r="L5" s="23">
        <v>0</v>
      </c>
      <c r="M5" s="23">
        <v>0</v>
      </c>
      <c r="N5" s="23">
        <f t="shared" si="2"/>
        <v>146980</v>
      </c>
      <c r="O5" s="2" t="s">
        <v>186</v>
      </c>
      <c r="P5" s="2" t="s">
        <v>70</v>
      </c>
    </row>
    <row r="6" spans="1:17" x14ac:dyDescent="0.3">
      <c r="A6" s="1">
        <v>43717</v>
      </c>
      <c r="B6" s="2" t="s">
        <v>246</v>
      </c>
      <c r="C6" s="2" t="s">
        <v>249</v>
      </c>
      <c r="D6" s="2" t="s">
        <v>185</v>
      </c>
      <c r="E6" s="2">
        <v>34</v>
      </c>
      <c r="F6" s="18">
        <v>466227</v>
      </c>
      <c r="G6" s="19">
        <v>178.96</v>
      </c>
      <c r="H6" s="20">
        <f>F6/G6</f>
        <v>2605.2022798390699</v>
      </c>
      <c r="I6" s="21">
        <v>82.65</v>
      </c>
      <c r="J6" s="22">
        <f t="shared" si="1"/>
        <v>31.520898727635448</v>
      </c>
      <c r="K6" s="23">
        <v>311920</v>
      </c>
      <c r="L6" s="23">
        <v>105290</v>
      </c>
      <c r="M6" s="23">
        <v>155850</v>
      </c>
      <c r="N6" s="23">
        <f t="shared" si="2"/>
        <v>573060</v>
      </c>
      <c r="O6" s="2" t="s">
        <v>250</v>
      </c>
      <c r="P6" s="2" t="s">
        <v>248</v>
      </c>
    </row>
    <row r="7" spans="1:17" x14ac:dyDescent="0.3">
      <c r="A7" s="1">
        <v>43727</v>
      </c>
      <c r="B7" s="2" t="s">
        <v>245</v>
      </c>
      <c r="C7" s="2" t="s">
        <v>246</v>
      </c>
      <c r="D7" s="2" t="s">
        <v>185</v>
      </c>
      <c r="E7" s="2">
        <v>34</v>
      </c>
      <c r="F7" s="18">
        <v>399740</v>
      </c>
      <c r="G7" s="19">
        <v>180.84</v>
      </c>
      <c r="H7" s="20">
        <f t="shared" si="0"/>
        <v>2210.4622871046226</v>
      </c>
      <c r="I7" s="21">
        <v>83.12</v>
      </c>
      <c r="J7" s="22">
        <f t="shared" si="1"/>
        <v>26.59362713071009</v>
      </c>
      <c r="K7" s="23">
        <v>314610</v>
      </c>
      <c r="L7" s="23">
        <v>0</v>
      </c>
      <c r="M7" s="23">
        <v>0</v>
      </c>
      <c r="N7" s="23">
        <f t="shared" si="2"/>
        <v>314610</v>
      </c>
      <c r="O7" s="2" t="s">
        <v>247</v>
      </c>
      <c r="P7" s="2" t="s">
        <v>248</v>
      </c>
    </row>
    <row r="8" spans="1:17" x14ac:dyDescent="0.3">
      <c r="A8" s="1">
        <v>43765</v>
      </c>
      <c r="B8" s="2" t="s">
        <v>266</v>
      </c>
      <c r="C8" s="2" t="s">
        <v>270</v>
      </c>
      <c r="D8" s="2" t="s">
        <v>185</v>
      </c>
      <c r="E8" s="2">
        <v>27</v>
      </c>
      <c r="F8" s="18">
        <v>291920</v>
      </c>
      <c r="G8" s="19">
        <v>33.630000000000003</v>
      </c>
      <c r="H8" s="20">
        <f t="shared" si="0"/>
        <v>8680.3449301219134</v>
      </c>
      <c r="I8" s="21">
        <v>0.68</v>
      </c>
      <c r="J8" s="22">
        <f t="shared" si="1"/>
        <v>12765.213132532224</v>
      </c>
      <c r="K8" s="23">
        <v>480</v>
      </c>
      <c r="L8" s="23">
        <v>0</v>
      </c>
      <c r="M8" s="23">
        <v>0</v>
      </c>
      <c r="N8" s="23">
        <f t="shared" si="2"/>
        <v>480</v>
      </c>
      <c r="O8" s="2" t="s">
        <v>271</v>
      </c>
    </row>
    <row r="9" spans="1:17" x14ac:dyDescent="0.3">
      <c r="A9" s="1">
        <v>43768</v>
      </c>
      <c r="B9" s="2" t="s">
        <v>266</v>
      </c>
      <c r="C9" s="2" t="s">
        <v>168</v>
      </c>
      <c r="D9" s="2" t="s">
        <v>185</v>
      </c>
      <c r="E9" s="2" t="s">
        <v>267</v>
      </c>
      <c r="F9" s="18">
        <v>1013800</v>
      </c>
      <c r="G9" s="19">
        <v>104.78</v>
      </c>
      <c r="H9" s="20">
        <f t="shared" si="0"/>
        <v>9675.5105936247382</v>
      </c>
      <c r="I9" s="21">
        <v>82.75</v>
      </c>
      <c r="J9" s="22">
        <f t="shared" si="1"/>
        <v>116.92459931872796</v>
      </c>
      <c r="K9" s="23">
        <v>179000</v>
      </c>
      <c r="L9" s="23">
        <v>0</v>
      </c>
      <c r="M9" s="23">
        <v>0</v>
      </c>
      <c r="N9" s="23">
        <f t="shared" si="2"/>
        <v>179000</v>
      </c>
      <c r="O9" s="2" t="s">
        <v>268</v>
      </c>
      <c r="P9" s="2" t="s">
        <v>269</v>
      </c>
    </row>
    <row r="10" spans="1:17" x14ac:dyDescent="0.3">
      <c r="A10" s="1">
        <v>43768</v>
      </c>
      <c r="B10" s="2" t="s">
        <v>266</v>
      </c>
      <c r="C10" s="2" t="s">
        <v>280</v>
      </c>
      <c r="D10" s="2" t="s">
        <v>185</v>
      </c>
      <c r="E10" s="2">
        <v>27</v>
      </c>
      <c r="F10" s="18">
        <v>93000</v>
      </c>
      <c r="G10" s="19">
        <v>4</v>
      </c>
      <c r="H10" s="20">
        <f t="shared" si="0"/>
        <v>23250</v>
      </c>
      <c r="I10" s="21">
        <v>25.06</v>
      </c>
      <c r="J10" s="22">
        <f t="shared" si="1"/>
        <v>927.77334397446134</v>
      </c>
      <c r="K10" s="23">
        <v>1760</v>
      </c>
      <c r="L10" s="23">
        <v>0</v>
      </c>
      <c r="M10" s="23">
        <v>116230</v>
      </c>
      <c r="N10" s="23">
        <f t="shared" si="2"/>
        <v>117990</v>
      </c>
      <c r="O10" s="2" t="s">
        <v>281</v>
      </c>
      <c r="P10" s="2" t="s">
        <v>40</v>
      </c>
    </row>
    <row r="11" spans="1:17" x14ac:dyDescent="0.3">
      <c r="A11" s="1">
        <v>43768</v>
      </c>
      <c r="B11" s="2" t="s">
        <v>266</v>
      </c>
      <c r="C11" s="2" t="s">
        <v>245</v>
      </c>
      <c r="D11" s="2" t="s">
        <v>185</v>
      </c>
      <c r="E11" s="2">
        <v>27</v>
      </c>
      <c r="F11" s="18">
        <v>1466756</v>
      </c>
      <c r="G11" s="19">
        <v>162.37</v>
      </c>
      <c r="H11" s="20">
        <f t="shared" si="0"/>
        <v>9033.4175032333551</v>
      </c>
      <c r="I11" s="21">
        <v>73.09</v>
      </c>
      <c r="J11" s="22">
        <f t="shared" si="1"/>
        <v>123.59307023167813</v>
      </c>
      <c r="K11" s="23">
        <v>249040</v>
      </c>
      <c r="L11" s="23">
        <v>4860</v>
      </c>
      <c r="M11" s="23">
        <v>0</v>
      </c>
      <c r="N11" s="23">
        <f t="shared" si="2"/>
        <v>253900</v>
      </c>
      <c r="O11" s="2" t="s">
        <v>282</v>
      </c>
    </row>
    <row r="12" spans="1:17" x14ac:dyDescent="0.3">
      <c r="A12" s="1">
        <v>43719</v>
      </c>
      <c r="B12" s="2" t="s">
        <v>230</v>
      </c>
      <c r="C12" s="2" t="s">
        <v>231</v>
      </c>
      <c r="D12" s="2" t="s">
        <v>232</v>
      </c>
      <c r="E12" s="2">
        <v>15</v>
      </c>
      <c r="F12" s="18">
        <v>0</v>
      </c>
      <c r="G12" s="19">
        <v>120</v>
      </c>
      <c r="H12" s="20">
        <f t="shared" si="0"/>
        <v>0</v>
      </c>
      <c r="I12" s="21">
        <v>68.239999999999995</v>
      </c>
      <c r="J12" s="22">
        <f t="shared" si="1"/>
        <v>0</v>
      </c>
      <c r="K12" s="23">
        <v>170180</v>
      </c>
      <c r="L12" s="23">
        <v>0</v>
      </c>
      <c r="M12" s="23">
        <v>0</v>
      </c>
      <c r="N12" s="23">
        <f>SUM(K12:M12)</f>
        <v>170180</v>
      </c>
      <c r="O12" s="2" t="s">
        <v>233</v>
      </c>
      <c r="P12" s="44" t="s">
        <v>80</v>
      </c>
    </row>
    <row r="13" spans="1:17" x14ac:dyDescent="0.3">
      <c r="A13" s="1">
        <v>43742</v>
      </c>
      <c r="B13" s="2" t="s">
        <v>254</v>
      </c>
      <c r="C13" s="2" t="s">
        <v>254</v>
      </c>
      <c r="D13" s="2" t="s">
        <v>232</v>
      </c>
      <c r="E13" s="2">
        <v>19</v>
      </c>
      <c r="F13" s="18">
        <v>39200</v>
      </c>
      <c r="G13" s="19">
        <v>5.93</v>
      </c>
      <c r="H13" s="20">
        <f t="shared" si="0"/>
        <v>6610.455311973019</v>
      </c>
      <c r="I13" s="21">
        <v>79.27</v>
      </c>
      <c r="J13" s="22">
        <f t="shared" si="1"/>
        <v>83.391640115718673</v>
      </c>
      <c r="K13" s="23">
        <v>8350</v>
      </c>
      <c r="L13" s="23">
        <v>0</v>
      </c>
      <c r="M13" s="23">
        <v>0</v>
      </c>
      <c r="N13" s="23">
        <f>SUM(K13:M13)</f>
        <v>8350</v>
      </c>
      <c r="O13" s="2" t="s">
        <v>255</v>
      </c>
      <c r="P13" s="2" t="s">
        <v>89</v>
      </c>
    </row>
    <row r="14" spans="1:17" x14ac:dyDescent="0.3">
      <c r="A14" s="1">
        <v>43544</v>
      </c>
      <c r="B14" s="2" t="s">
        <v>90</v>
      </c>
      <c r="C14" s="2" t="s">
        <v>91</v>
      </c>
      <c r="D14" s="2" t="s">
        <v>99</v>
      </c>
      <c r="E14" s="2">
        <v>16</v>
      </c>
      <c r="F14" s="18">
        <v>0</v>
      </c>
      <c r="G14" s="19">
        <v>184.07</v>
      </c>
      <c r="H14" s="20">
        <f t="shared" ref="H14:H15" si="3">F14/G14</f>
        <v>0</v>
      </c>
      <c r="I14" s="21">
        <v>55.91</v>
      </c>
      <c r="J14" s="22">
        <f t="shared" ref="J14:J15" si="4">H14/I14</f>
        <v>0</v>
      </c>
      <c r="K14" s="23">
        <v>216220</v>
      </c>
      <c r="L14" s="23">
        <v>0</v>
      </c>
      <c r="M14" s="23">
        <v>0</v>
      </c>
      <c r="N14" s="23">
        <f t="shared" ref="N14:N23" si="5">SUM(K14:M14)</f>
        <v>216220</v>
      </c>
      <c r="O14" s="2" t="s">
        <v>92</v>
      </c>
      <c r="P14" s="2" t="s">
        <v>70</v>
      </c>
    </row>
    <row r="15" spans="1:17" x14ac:dyDescent="0.3">
      <c r="A15" s="1">
        <v>43552</v>
      </c>
      <c r="B15" s="2" t="s">
        <v>214</v>
      </c>
      <c r="C15" s="2" t="s">
        <v>214</v>
      </c>
      <c r="D15" s="2" t="s">
        <v>99</v>
      </c>
      <c r="E15" s="2">
        <v>23</v>
      </c>
      <c r="F15" s="18">
        <v>157500</v>
      </c>
      <c r="G15" s="19">
        <v>79.2</v>
      </c>
      <c r="H15" s="20">
        <f t="shared" si="3"/>
        <v>1988.6363636363635</v>
      </c>
      <c r="I15" s="21">
        <v>56.81</v>
      </c>
      <c r="J15" s="22">
        <f t="shared" si="4"/>
        <v>35.005040725864518</v>
      </c>
      <c r="K15" s="23">
        <v>94410</v>
      </c>
      <c r="L15" s="23">
        <v>1400</v>
      </c>
      <c r="M15" s="23">
        <v>87020</v>
      </c>
      <c r="N15" s="23">
        <f t="shared" si="5"/>
        <v>182830</v>
      </c>
      <c r="O15" s="2" t="s">
        <v>315</v>
      </c>
      <c r="P15" s="2" t="s">
        <v>316</v>
      </c>
    </row>
    <row r="16" spans="1:17" x14ac:dyDescent="0.3">
      <c r="A16" s="1">
        <v>43560</v>
      </c>
      <c r="B16" s="2" t="s">
        <v>98</v>
      </c>
      <c r="C16" s="2" t="s">
        <v>108</v>
      </c>
      <c r="D16" s="2" t="s">
        <v>99</v>
      </c>
      <c r="E16" s="2">
        <v>3</v>
      </c>
      <c r="F16" s="18">
        <v>1900000</v>
      </c>
      <c r="G16" s="19">
        <v>219.35</v>
      </c>
      <c r="H16" s="20">
        <f t="shared" ref="H16:H28" si="6">F16/G16</f>
        <v>8661.9557784362896</v>
      </c>
      <c r="I16" s="21">
        <v>49.59</v>
      </c>
      <c r="J16" s="22">
        <f t="shared" ref="J16:J28" si="7">H16/I16</f>
        <v>174.67142122275234</v>
      </c>
      <c r="K16" s="23">
        <v>231350</v>
      </c>
      <c r="L16" s="23">
        <v>11650</v>
      </c>
      <c r="M16" s="23">
        <v>260660</v>
      </c>
      <c r="N16" s="23">
        <f t="shared" si="5"/>
        <v>503660</v>
      </c>
      <c r="O16" s="2" t="s">
        <v>109</v>
      </c>
    </row>
    <row r="17" spans="1:16" x14ac:dyDescent="0.3">
      <c r="A17" s="1">
        <v>43543</v>
      </c>
      <c r="B17" s="2" t="s">
        <v>102</v>
      </c>
      <c r="C17" s="2" t="s">
        <v>103</v>
      </c>
      <c r="D17" s="2" t="s">
        <v>104</v>
      </c>
      <c r="E17" s="2" t="s">
        <v>105</v>
      </c>
      <c r="F17" s="18">
        <v>50000</v>
      </c>
      <c r="G17" s="19">
        <v>200</v>
      </c>
      <c r="H17" s="20">
        <f t="shared" si="6"/>
        <v>250</v>
      </c>
      <c r="I17" s="21">
        <v>71.62</v>
      </c>
      <c r="J17" s="22">
        <f t="shared" si="7"/>
        <v>3.4906450712091592</v>
      </c>
      <c r="K17" s="23">
        <v>296900</v>
      </c>
      <c r="L17" s="23">
        <v>4470</v>
      </c>
      <c r="M17" s="23">
        <v>0</v>
      </c>
      <c r="N17" s="23">
        <f t="shared" si="5"/>
        <v>301370</v>
      </c>
      <c r="O17" s="2" t="s">
        <v>106</v>
      </c>
      <c r="P17" s="2" t="s">
        <v>107</v>
      </c>
    </row>
    <row r="18" spans="1:16" x14ac:dyDescent="0.3">
      <c r="A18" s="1">
        <v>43621</v>
      </c>
      <c r="B18" s="2" t="s">
        <v>205</v>
      </c>
      <c r="C18" s="62" t="s">
        <v>206</v>
      </c>
      <c r="D18" s="2" t="s">
        <v>104</v>
      </c>
      <c r="E18" s="2">
        <v>11</v>
      </c>
      <c r="F18" s="18">
        <v>270000</v>
      </c>
      <c r="G18" s="19">
        <v>37.5</v>
      </c>
      <c r="H18" s="20">
        <f t="shared" si="6"/>
        <v>7200</v>
      </c>
      <c r="I18" s="21">
        <v>76.040000000000006</v>
      </c>
      <c r="J18" s="22">
        <f t="shared" si="7"/>
        <v>94.687006838506036</v>
      </c>
      <c r="K18" s="23">
        <v>57840</v>
      </c>
      <c r="L18" s="23">
        <v>0</v>
      </c>
      <c r="M18" s="23">
        <v>0</v>
      </c>
      <c r="N18" s="23">
        <f>SUM(K18:M18)</f>
        <v>57840</v>
      </c>
      <c r="O18" s="2" t="s">
        <v>207</v>
      </c>
      <c r="P18" s="2" t="s">
        <v>208</v>
      </c>
    </row>
    <row r="19" spans="1:16" x14ac:dyDescent="0.3">
      <c r="A19" s="1">
        <v>43621</v>
      </c>
      <c r="B19" s="44" t="s">
        <v>206</v>
      </c>
      <c r="C19" s="2" t="s">
        <v>209</v>
      </c>
      <c r="D19" s="2" t="s">
        <v>104</v>
      </c>
      <c r="E19" s="2">
        <v>11</v>
      </c>
      <c r="F19" s="18">
        <v>270000</v>
      </c>
      <c r="G19" s="19">
        <v>40</v>
      </c>
      <c r="H19" s="20">
        <f t="shared" si="6"/>
        <v>6750</v>
      </c>
      <c r="I19" s="21">
        <v>71.23</v>
      </c>
      <c r="J19" s="22">
        <f t="shared" si="7"/>
        <v>94.76344236978801</v>
      </c>
      <c r="K19" s="23">
        <v>60500</v>
      </c>
      <c r="L19" s="23">
        <v>0</v>
      </c>
      <c r="M19" s="23">
        <v>0</v>
      </c>
      <c r="N19" s="23">
        <f>SUM(K19:M19)</f>
        <v>60500</v>
      </c>
      <c r="O19" s="2" t="s">
        <v>210</v>
      </c>
      <c r="P19" s="2" t="s">
        <v>89</v>
      </c>
    </row>
    <row r="20" spans="1:16" x14ac:dyDescent="0.3">
      <c r="A20" s="1">
        <v>43629</v>
      </c>
      <c r="B20" s="2" t="s">
        <v>172</v>
      </c>
      <c r="C20" s="2" t="s">
        <v>173</v>
      </c>
      <c r="D20" s="2" t="s">
        <v>104</v>
      </c>
      <c r="E20" s="2">
        <v>7</v>
      </c>
      <c r="F20" s="18">
        <v>93750</v>
      </c>
      <c r="G20" s="19">
        <v>4.13</v>
      </c>
      <c r="H20" s="20">
        <f t="shared" si="6"/>
        <v>22699.757869249395</v>
      </c>
      <c r="I20" s="21">
        <v>85.34</v>
      </c>
      <c r="J20" s="22">
        <f t="shared" si="7"/>
        <v>265.99200690472691</v>
      </c>
      <c r="K20" s="23">
        <v>6780</v>
      </c>
      <c r="L20" s="23">
        <v>0</v>
      </c>
      <c r="M20" s="23">
        <v>0</v>
      </c>
      <c r="N20" s="23">
        <f t="shared" si="5"/>
        <v>6780</v>
      </c>
      <c r="O20" s="2" t="s">
        <v>174</v>
      </c>
      <c r="P20" s="2" t="s">
        <v>151</v>
      </c>
    </row>
    <row r="21" spans="1:16" x14ac:dyDescent="0.3">
      <c r="A21" s="1">
        <v>43735</v>
      </c>
      <c r="B21" s="2" t="s">
        <v>256</v>
      </c>
      <c r="C21" s="2" t="s">
        <v>173</v>
      </c>
      <c r="D21" s="2" t="s">
        <v>104</v>
      </c>
      <c r="E21" s="2">
        <v>32</v>
      </c>
      <c r="F21" s="18">
        <v>36000</v>
      </c>
      <c r="G21" s="19">
        <v>3.66</v>
      </c>
      <c r="H21" s="20">
        <f t="shared" si="6"/>
        <v>9836.065573770491</v>
      </c>
      <c r="I21" s="21">
        <v>70.91</v>
      </c>
      <c r="J21" s="22">
        <f t="shared" si="7"/>
        <v>138.71196691257217</v>
      </c>
      <c r="K21" s="23">
        <v>4640</v>
      </c>
      <c r="L21" s="23">
        <v>0</v>
      </c>
      <c r="M21" s="23">
        <v>0</v>
      </c>
      <c r="N21" s="23">
        <f t="shared" si="5"/>
        <v>4640</v>
      </c>
      <c r="O21" s="2" t="s">
        <v>257</v>
      </c>
      <c r="P21" s="2" t="s">
        <v>151</v>
      </c>
    </row>
    <row r="22" spans="1:16" x14ac:dyDescent="0.3">
      <c r="A22" s="1">
        <v>43781</v>
      </c>
      <c r="B22" s="2" t="s">
        <v>243</v>
      </c>
      <c r="C22" s="2" t="s">
        <v>275</v>
      </c>
      <c r="D22" s="2" t="s">
        <v>104</v>
      </c>
      <c r="E22" s="2">
        <v>4</v>
      </c>
      <c r="F22" s="18">
        <v>9000</v>
      </c>
      <c r="G22" s="19">
        <v>0.15</v>
      </c>
      <c r="H22" s="20">
        <f t="shared" si="6"/>
        <v>60000</v>
      </c>
      <c r="I22" s="21">
        <v>48</v>
      </c>
      <c r="J22" s="22">
        <f t="shared" si="7"/>
        <v>1250</v>
      </c>
      <c r="K22" s="23">
        <v>110</v>
      </c>
      <c r="L22" s="23">
        <v>2250</v>
      </c>
      <c r="M22" s="23">
        <v>0</v>
      </c>
      <c r="N22" s="23">
        <f t="shared" si="5"/>
        <v>2360</v>
      </c>
      <c r="O22" s="2" t="s">
        <v>276</v>
      </c>
    </row>
    <row r="23" spans="1:16" x14ac:dyDescent="0.3">
      <c r="A23" s="1">
        <v>43811</v>
      </c>
      <c r="B23" s="2" t="s">
        <v>287</v>
      </c>
      <c r="C23" s="2" t="s">
        <v>288</v>
      </c>
      <c r="D23" s="2" t="s">
        <v>289</v>
      </c>
      <c r="E23" s="2">
        <v>9</v>
      </c>
      <c r="F23" s="18">
        <v>555074</v>
      </c>
      <c r="G23" s="19">
        <v>80</v>
      </c>
      <c r="H23" s="20">
        <f t="shared" si="6"/>
        <v>6938.4250000000002</v>
      </c>
      <c r="I23" s="21">
        <v>62.11</v>
      </c>
      <c r="J23" s="22">
        <f t="shared" si="7"/>
        <v>111.71188214458219</v>
      </c>
      <c r="K23" s="23">
        <v>100170</v>
      </c>
      <c r="L23" s="23">
        <v>0</v>
      </c>
      <c r="M23" s="23">
        <v>0</v>
      </c>
      <c r="N23" s="23">
        <f t="shared" si="5"/>
        <v>100170</v>
      </c>
      <c r="O23" s="2" t="s">
        <v>290</v>
      </c>
      <c r="P23" s="2" t="s">
        <v>291</v>
      </c>
    </row>
    <row r="24" spans="1:16" x14ac:dyDescent="0.3">
      <c r="A24" s="1">
        <v>43509</v>
      </c>
      <c r="B24" s="2" t="s">
        <v>85</v>
      </c>
      <c r="C24" s="2" t="s">
        <v>86</v>
      </c>
      <c r="D24" s="2" t="s">
        <v>87</v>
      </c>
      <c r="E24" s="2">
        <v>1</v>
      </c>
      <c r="F24" s="18">
        <v>34371</v>
      </c>
      <c r="G24" s="19">
        <v>4.0199999999999996</v>
      </c>
      <c r="H24" s="20">
        <f t="shared" si="6"/>
        <v>8550</v>
      </c>
      <c r="I24" s="21">
        <v>78.209999999999994</v>
      </c>
      <c r="J24" s="22">
        <f t="shared" si="7"/>
        <v>109.3210586881473</v>
      </c>
      <c r="K24" s="23">
        <v>5060</v>
      </c>
      <c r="L24" s="23">
        <v>0</v>
      </c>
      <c r="M24" s="23">
        <v>0</v>
      </c>
      <c r="N24" s="23">
        <f t="shared" ref="N24:N28" si="8">SUM(K24:M24)</f>
        <v>5060</v>
      </c>
      <c r="O24" s="2" t="s">
        <v>88</v>
      </c>
      <c r="P24" s="2" t="s">
        <v>89</v>
      </c>
    </row>
    <row r="25" spans="1:16" x14ac:dyDescent="0.3">
      <c r="A25" s="1">
        <v>43588</v>
      </c>
      <c r="B25" s="2" t="s">
        <v>141</v>
      </c>
      <c r="C25" s="2" t="s">
        <v>142</v>
      </c>
      <c r="D25" s="2" t="s">
        <v>87</v>
      </c>
      <c r="E25" s="2">
        <v>30</v>
      </c>
      <c r="F25" s="18">
        <v>435000</v>
      </c>
      <c r="G25" s="19">
        <v>68.959999999999994</v>
      </c>
      <c r="H25" s="20">
        <f t="shared" si="6"/>
        <v>6308.0046403712304</v>
      </c>
      <c r="I25" s="21">
        <v>68.989999999999995</v>
      </c>
      <c r="J25" s="22">
        <f t="shared" si="7"/>
        <v>91.433608354417032</v>
      </c>
      <c r="K25" s="23">
        <v>97750</v>
      </c>
      <c r="L25" s="23">
        <v>0</v>
      </c>
      <c r="M25" s="23">
        <v>0</v>
      </c>
      <c r="N25" s="23">
        <f t="shared" si="8"/>
        <v>97750</v>
      </c>
      <c r="O25" s="2" t="s">
        <v>143</v>
      </c>
      <c r="P25" s="2" t="s">
        <v>26</v>
      </c>
    </row>
    <row r="26" spans="1:16" x14ac:dyDescent="0.3">
      <c r="A26" s="1">
        <v>43661</v>
      </c>
      <c r="B26" s="2" t="s">
        <v>211</v>
      </c>
      <c r="C26" s="2" t="s">
        <v>212</v>
      </c>
      <c r="D26" s="2" t="s">
        <v>87</v>
      </c>
      <c r="E26" s="2">
        <v>10</v>
      </c>
      <c r="F26" s="18">
        <v>9000</v>
      </c>
      <c r="G26" s="19">
        <v>6</v>
      </c>
      <c r="H26" s="20">
        <f t="shared" si="6"/>
        <v>1500</v>
      </c>
      <c r="I26" s="21">
        <v>71.77</v>
      </c>
      <c r="J26" s="22">
        <f t="shared" si="7"/>
        <v>20.900097533788493</v>
      </c>
      <c r="K26" s="23">
        <v>9140</v>
      </c>
      <c r="L26" s="23">
        <v>0</v>
      </c>
      <c r="M26" s="23">
        <v>0</v>
      </c>
      <c r="N26" s="23">
        <f t="shared" si="8"/>
        <v>9140</v>
      </c>
      <c r="O26" s="2" t="s">
        <v>213</v>
      </c>
      <c r="P26" s="2" t="s">
        <v>89</v>
      </c>
    </row>
    <row r="27" spans="1:16" x14ac:dyDescent="0.3">
      <c r="A27" s="1">
        <v>43815</v>
      </c>
      <c r="B27" s="2" t="s">
        <v>152</v>
      </c>
      <c r="C27" s="2" t="s">
        <v>152</v>
      </c>
      <c r="D27" s="2" t="s">
        <v>87</v>
      </c>
      <c r="E27" s="2">
        <v>28</v>
      </c>
      <c r="F27" s="18">
        <v>280000</v>
      </c>
      <c r="G27" s="19">
        <v>73.66</v>
      </c>
      <c r="H27" s="20">
        <f t="shared" si="6"/>
        <v>3801.2489818083086</v>
      </c>
      <c r="I27" s="21">
        <v>67.73</v>
      </c>
      <c r="J27" s="22">
        <f t="shared" si="7"/>
        <v>56.123563883187778</v>
      </c>
      <c r="K27" s="23">
        <v>103280</v>
      </c>
      <c r="L27" s="23">
        <v>0</v>
      </c>
      <c r="M27" s="23">
        <v>0</v>
      </c>
      <c r="N27" s="23">
        <f t="shared" si="8"/>
        <v>103280</v>
      </c>
      <c r="O27" s="2" t="s">
        <v>292</v>
      </c>
      <c r="P27" s="2" t="s">
        <v>70</v>
      </c>
    </row>
    <row r="28" spans="1:16" x14ac:dyDescent="0.3">
      <c r="A28" s="1">
        <v>43815</v>
      </c>
      <c r="B28" s="2" t="s">
        <v>293</v>
      </c>
      <c r="C28" s="2" t="s">
        <v>294</v>
      </c>
      <c r="D28" s="2" t="s">
        <v>87</v>
      </c>
      <c r="E28" s="2">
        <v>27</v>
      </c>
      <c r="F28" s="18">
        <v>82080</v>
      </c>
      <c r="G28" s="19">
        <v>16.7</v>
      </c>
      <c r="H28" s="20">
        <f t="shared" si="6"/>
        <v>4914.9700598802401</v>
      </c>
      <c r="I28" s="21">
        <v>61.18</v>
      </c>
      <c r="J28" s="22">
        <f t="shared" si="7"/>
        <v>80.33622196600588</v>
      </c>
      <c r="K28" s="23">
        <v>19790</v>
      </c>
      <c r="L28" s="23">
        <v>0</v>
      </c>
      <c r="M28" s="23">
        <v>0</v>
      </c>
      <c r="N28" s="23">
        <f t="shared" si="8"/>
        <v>19790</v>
      </c>
      <c r="O28" s="2" t="s">
        <v>295</v>
      </c>
      <c r="P28" s="2" t="s">
        <v>70</v>
      </c>
    </row>
    <row r="29" spans="1:16" x14ac:dyDescent="0.3">
      <c r="A29" s="1">
        <v>43522</v>
      </c>
      <c r="B29" s="2" t="s">
        <v>63</v>
      </c>
      <c r="C29" s="2" t="s">
        <v>64</v>
      </c>
      <c r="D29" s="2" t="s">
        <v>65</v>
      </c>
      <c r="E29" s="2">
        <v>11</v>
      </c>
      <c r="F29" s="18">
        <v>1065584</v>
      </c>
      <c r="G29" s="19">
        <v>100</v>
      </c>
      <c r="H29" s="20">
        <f t="shared" ref="H29:H46" si="9">F29/G29</f>
        <v>10655.84</v>
      </c>
      <c r="I29" s="21">
        <v>83.04</v>
      </c>
      <c r="J29" s="22">
        <f t="shared" ref="J29:J46" si="10">H29/I29</f>
        <v>128.32177263969172</v>
      </c>
      <c r="K29" s="23">
        <v>174540</v>
      </c>
      <c r="L29" s="23">
        <v>0</v>
      </c>
      <c r="M29" s="23">
        <v>0</v>
      </c>
      <c r="N29" s="23">
        <f t="shared" ref="N29:N46" si="11">SUM(K29:M29)</f>
        <v>174540</v>
      </c>
      <c r="O29" s="2" t="s">
        <v>66</v>
      </c>
      <c r="P29" s="2" t="s">
        <v>67</v>
      </c>
    </row>
    <row r="30" spans="1:16" x14ac:dyDescent="0.3">
      <c r="A30" s="1">
        <v>43522</v>
      </c>
      <c r="B30" s="2" t="s">
        <v>63</v>
      </c>
      <c r="C30" s="2" t="s">
        <v>68</v>
      </c>
      <c r="D30" s="2" t="s">
        <v>65</v>
      </c>
      <c r="E30" s="2">
        <v>12</v>
      </c>
      <c r="F30" s="18">
        <v>1715230</v>
      </c>
      <c r="G30" s="19">
        <v>157.63999999999999</v>
      </c>
      <c r="H30" s="20">
        <f t="shared" si="9"/>
        <v>10880.677493022076</v>
      </c>
      <c r="I30" s="21">
        <v>86.9</v>
      </c>
      <c r="J30" s="22">
        <f t="shared" si="10"/>
        <v>125.20917713489155</v>
      </c>
      <c r="K30" s="23">
        <v>291350</v>
      </c>
      <c r="L30" s="23">
        <v>0</v>
      </c>
      <c r="M30" s="23">
        <v>0</v>
      </c>
      <c r="N30" s="23">
        <f t="shared" si="11"/>
        <v>291350</v>
      </c>
      <c r="O30" s="2" t="s">
        <v>69</v>
      </c>
      <c r="P30" s="2" t="s">
        <v>70</v>
      </c>
    </row>
    <row r="31" spans="1:16" x14ac:dyDescent="0.3">
      <c r="A31" s="1">
        <v>43586</v>
      </c>
      <c r="B31" s="2" t="s">
        <v>137</v>
      </c>
      <c r="C31" s="2" t="s">
        <v>138</v>
      </c>
      <c r="D31" s="2" t="s">
        <v>65</v>
      </c>
      <c r="E31" s="2">
        <v>11</v>
      </c>
      <c r="F31" s="18">
        <v>375000</v>
      </c>
      <c r="G31" s="19">
        <v>6.03</v>
      </c>
      <c r="H31" s="20">
        <f t="shared" si="9"/>
        <v>62189.054726368158</v>
      </c>
      <c r="I31" s="21">
        <v>61.34</v>
      </c>
      <c r="J31" s="22">
        <f t="shared" si="10"/>
        <v>1013.8417790408894</v>
      </c>
      <c r="K31" s="23">
        <v>7290</v>
      </c>
      <c r="L31" s="23">
        <v>83690</v>
      </c>
      <c r="M31" s="23">
        <v>0</v>
      </c>
      <c r="N31" s="23">
        <f t="shared" si="11"/>
        <v>90980</v>
      </c>
      <c r="O31" s="2" t="s">
        <v>139</v>
      </c>
      <c r="P31" s="2" t="s">
        <v>140</v>
      </c>
    </row>
    <row r="32" spans="1:16" x14ac:dyDescent="0.3">
      <c r="A32" s="1">
        <v>43599</v>
      </c>
      <c r="B32" s="2" t="s">
        <v>157</v>
      </c>
      <c r="C32" s="2" t="s">
        <v>158</v>
      </c>
      <c r="D32" s="2" t="s">
        <v>65</v>
      </c>
      <c r="E32" s="2">
        <v>30</v>
      </c>
      <c r="F32" s="18">
        <v>1000000</v>
      </c>
      <c r="G32" s="19">
        <v>160</v>
      </c>
      <c r="H32" s="20">
        <f t="shared" si="9"/>
        <v>6250</v>
      </c>
      <c r="I32" s="21">
        <v>75.2</v>
      </c>
      <c r="J32" s="22">
        <f t="shared" si="10"/>
        <v>83.111702127659569</v>
      </c>
      <c r="K32" s="23">
        <v>250570</v>
      </c>
      <c r="L32" s="23">
        <v>0</v>
      </c>
      <c r="M32" s="23">
        <v>0</v>
      </c>
      <c r="N32" s="23">
        <f t="shared" si="11"/>
        <v>250570</v>
      </c>
      <c r="O32" s="2" t="s">
        <v>159</v>
      </c>
    </row>
    <row r="33" spans="1:16" x14ac:dyDescent="0.3">
      <c r="A33" s="1">
        <v>43732</v>
      </c>
      <c r="B33" s="2" t="s">
        <v>236</v>
      </c>
      <c r="C33" s="2" t="s">
        <v>236</v>
      </c>
      <c r="D33" s="2" t="s">
        <v>65</v>
      </c>
      <c r="E33" s="2">
        <v>7</v>
      </c>
      <c r="F33" s="18">
        <v>100000</v>
      </c>
      <c r="G33" s="19">
        <v>87.25</v>
      </c>
      <c r="H33" s="20">
        <f t="shared" si="9"/>
        <v>1146.1318051575931</v>
      </c>
      <c r="I33" s="21">
        <v>52.51</v>
      </c>
      <c r="J33" s="22">
        <f t="shared" si="10"/>
        <v>21.826924493574428</v>
      </c>
      <c r="K33" s="23">
        <v>95980</v>
      </c>
      <c r="L33" s="23">
        <v>0</v>
      </c>
      <c r="M33" s="23">
        <v>0</v>
      </c>
      <c r="N33" s="23">
        <f t="shared" si="11"/>
        <v>95980</v>
      </c>
      <c r="O33" s="2" t="s">
        <v>237</v>
      </c>
      <c r="P33" s="2" t="s">
        <v>238</v>
      </c>
    </row>
    <row r="34" spans="1:16" x14ac:dyDescent="0.3">
      <c r="A34" s="1">
        <v>43518</v>
      </c>
      <c r="B34" s="2" t="s">
        <v>127</v>
      </c>
      <c r="C34" s="2" t="s">
        <v>128</v>
      </c>
      <c r="D34" s="2" t="s">
        <v>78</v>
      </c>
      <c r="E34" s="2">
        <v>22</v>
      </c>
      <c r="F34" s="18">
        <v>960000</v>
      </c>
      <c r="G34" s="19">
        <v>80</v>
      </c>
      <c r="H34" s="20">
        <f t="shared" si="9"/>
        <v>12000</v>
      </c>
      <c r="I34" s="21">
        <v>68.2</v>
      </c>
      <c r="J34" s="22">
        <f t="shared" si="10"/>
        <v>175.95307917888562</v>
      </c>
      <c r="K34" s="23">
        <v>112910</v>
      </c>
      <c r="L34" s="23">
        <v>0</v>
      </c>
      <c r="M34" s="23">
        <v>0</v>
      </c>
      <c r="N34" s="23">
        <f t="shared" si="11"/>
        <v>112910</v>
      </c>
      <c r="O34" s="2" t="s">
        <v>129</v>
      </c>
      <c r="P34" s="2" t="s">
        <v>44</v>
      </c>
    </row>
    <row r="35" spans="1:16" x14ac:dyDescent="0.3">
      <c r="A35" s="1">
        <v>43522</v>
      </c>
      <c r="B35" s="2" t="s">
        <v>76</v>
      </c>
      <c r="C35" s="2" t="s">
        <v>77</v>
      </c>
      <c r="D35" s="2" t="s">
        <v>78</v>
      </c>
      <c r="E35" s="2">
        <v>6</v>
      </c>
      <c r="F35" s="18">
        <v>0</v>
      </c>
      <c r="G35" s="19">
        <v>188.16</v>
      </c>
      <c r="H35" s="20">
        <f t="shared" si="9"/>
        <v>0</v>
      </c>
      <c r="I35" s="21">
        <v>72.52</v>
      </c>
      <c r="J35" s="22">
        <f t="shared" si="10"/>
        <v>0</v>
      </c>
      <c r="K35" s="23">
        <v>284500</v>
      </c>
      <c r="L35" s="23">
        <v>5300</v>
      </c>
      <c r="M35" s="23">
        <v>0</v>
      </c>
      <c r="N35" s="23">
        <f t="shared" si="11"/>
        <v>289800</v>
      </c>
      <c r="O35" s="2" t="s">
        <v>79</v>
      </c>
      <c r="P35" s="44" t="s">
        <v>80</v>
      </c>
    </row>
    <row r="36" spans="1:16" x14ac:dyDescent="0.3">
      <c r="A36" s="1">
        <v>43599</v>
      </c>
      <c r="B36" s="2" t="s">
        <v>155</v>
      </c>
      <c r="C36" s="2" t="s">
        <v>155</v>
      </c>
      <c r="D36" s="2" t="s">
        <v>78</v>
      </c>
      <c r="E36" s="2">
        <v>7</v>
      </c>
      <c r="F36" s="18">
        <v>107000</v>
      </c>
      <c r="G36" s="19">
        <v>37.729999999999997</v>
      </c>
      <c r="H36" s="20">
        <f t="shared" si="9"/>
        <v>2835.9395706334485</v>
      </c>
      <c r="I36" s="21">
        <v>65.819999999999993</v>
      </c>
      <c r="J36" s="22">
        <f t="shared" si="10"/>
        <v>43.086289435330428</v>
      </c>
      <c r="K36" s="23">
        <v>50570</v>
      </c>
      <c r="L36" s="23">
        <v>9230</v>
      </c>
      <c r="M36" s="23">
        <v>48710</v>
      </c>
      <c r="N36" s="23">
        <f t="shared" si="11"/>
        <v>108510</v>
      </c>
      <c r="O36" s="2" t="s">
        <v>156</v>
      </c>
      <c r="P36" s="2" t="s">
        <v>70</v>
      </c>
    </row>
    <row r="37" spans="1:16" x14ac:dyDescent="0.3">
      <c r="A37" s="1">
        <v>43623</v>
      </c>
      <c r="B37" s="44" t="s">
        <v>161</v>
      </c>
      <c r="C37" s="2" t="s">
        <v>160</v>
      </c>
      <c r="D37" s="2" t="s">
        <v>78</v>
      </c>
      <c r="E37" s="2">
        <v>22</v>
      </c>
      <c r="F37" s="18">
        <v>960000</v>
      </c>
      <c r="G37" s="19">
        <v>80</v>
      </c>
      <c r="H37" s="20">
        <f t="shared" si="9"/>
        <v>12000</v>
      </c>
      <c r="I37" s="21">
        <v>68.2</v>
      </c>
      <c r="J37" s="22">
        <f t="shared" si="10"/>
        <v>175.95307917888562</v>
      </c>
      <c r="K37" s="23">
        <v>112910</v>
      </c>
      <c r="L37" s="23">
        <v>0</v>
      </c>
      <c r="M37" s="23">
        <v>0</v>
      </c>
      <c r="N37" s="23">
        <f t="shared" si="11"/>
        <v>112910</v>
      </c>
      <c r="O37" s="2" t="s">
        <v>164</v>
      </c>
      <c r="P37" s="2" t="s">
        <v>163</v>
      </c>
    </row>
    <row r="38" spans="1:16" x14ac:dyDescent="0.3">
      <c r="A38" s="1">
        <v>43625</v>
      </c>
      <c r="B38" s="2" t="s">
        <v>165</v>
      </c>
      <c r="C38" s="2" t="s">
        <v>166</v>
      </c>
      <c r="D38" s="2" t="s">
        <v>78</v>
      </c>
      <c r="E38" s="2">
        <v>19</v>
      </c>
      <c r="F38" s="18">
        <v>150000</v>
      </c>
      <c r="G38" s="19">
        <v>10</v>
      </c>
      <c r="H38" s="20">
        <f>F38/G38</f>
        <v>15000</v>
      </c>
      <c r="I38" s="21">
        <v>79.459999999999994</v>
      </c>
      <c r="J38" s="22">
        <f t="shared" si="10"/>
        <v>188.7742260256733</v>
      </c>
      <c r="K38" s="23">
        <v>17080</v>
      </c>
      <c r="L38" s="23">
        <v>20040</v>
      </c>
      <c r="M38" s="23">
        <v>34700</v>
      </c>
      <c r="N38" s="23">
        <f t="shared" si="11"/>
        <v>71820</v>
      </c>
      <c r="O38" s="2" t="s">
        <v>167</v>
      </c>
    </row>
    <row r="39" spans="1:16" x14ac:dyDescent="0.3">
      <c r="A39" s="1">
        <v>43626</v>
      </c>
      <c r="B39" s="2" t="s">
        <v>160</v>
      </c>
      <c r="C39" s="44" t="s">
        <v>161</v>
      </c>
      <c r="D39" s="2" t="s">
        <v>78</v>
      </c>
      <c r="E39" s="2">
        <v>22</v>
      </c>
      <c r="F39" s="18">
        <v>984000</v>
      </c>
      <c r="G39" s="19">
        <v>80</v>
      </c>
      <c r="H39" s="20">
        <f t="shared" si="9"/>
        <v>12300</v>
      </c>
      <c r="I39" s="21">
        <v>73.13</v>
      </c>
      <c r="J39" s="22">
        <f t="shared" si="10"/>
        <v>168.1936277861343</v>
      </c>
      <c r="K39" s="23">
        <v>124370</v>
      </c>
      <c r="L39" s="23">
        <v>0</v>
      </c>
      <c r="M39" s="23">
        <v>0</v>
      </c>
      <c r="N39" s="23">
        <f t="shared" si="11"/>
        <v>124370</v>
      </c>
      <c r="O39" s="2" t="s">
        <v>162</v>
      </c>
      <c r="P39" s="2" t="s">
        <v>163</v>
      </c>
    </row>
    <row r="40" spans="1:16" x14ac:dyDescent="0.3">
      <c r="A40" s="1">
        <v>43664</v>
      </c>
      <c r="B40" s="45" t="s">
        <v>161</v>
      </c>
      <c r="C40" s="2" t="s">
        <v>193</v>
      </c>
      <c r="D40" s="2" t="s">
        <v>78</v>
      </c>
      <c r="E40" s="2">
        <v>22</v>
      </c>
      <c r="F40" s="18">
        <v>400000</v>
      </c>
      <c r="G40" s="19">
        <v>40</v>
      </c>
      <c r="H40" s="20">
        <f t="shared" si="9"/>
        <v>10000</v>
      </c>
      <c r="I40" s="21">
        <v>72.709999999999994</v>
      </c>
      <c r="J40" s="22">
        <f t="shared" si="10"/>
        <v>137.53266400770184</v>
      </c>
      <c r="K40" s="23">
        <v>61130</v>
      </c>
      <c r="L40" s="23">
        <v>0</v>
      </c>
      <c r="M40" s="23">
        <v>0</v>
      </c>
      <c r="N40" s="23">
        <f t="shared" si="11"/>
        <v>61130</v>
      </c>
      <c r="O40" s="2" t="s">
        <v>194</v>
      </c>
      <c r="P40" s="2" t="s">
        <v>70</v>
      </c>
    </row>
    <row r="41" spans="1:16" x14ac:dyDescent="0.3">
      <c r="A41" s="1">
        <v>43815</v>
      </c>
      <c r="B41" s="2" t="s">
        <v>326</v>
      </c>
      <c r="C41" s="2" t="s">
        <v>327</v>
      </c>
      <c r="D41" s="2" t="s">
        <v>78</v>
      </c>
      <c r="E41" s="2">
        <v>17</v>
      </c>
      <c r="F41" s="18">
        <v>856000</v>
      </c>
      <c r="G41" s="19">
        <v>80</v>
      </c>
      <c r="H41" s="20">
        <f t="shared" si="9"/>
        <v>10700</v>
      </c>
      <c r="I41" s="21">
        <v>69.930000000000007</v>
      </c>
      <c r="J41" s="22">
        <f t="shared" si="10"/>
        <v>153.010153010153</v>
      </c>
      <c r="K41" s="23">
        <v>118800</v>
      </c>
      <c r="L41" s="23">
        <v>2860</v>
      </c>
      <c r="M41" s="23">
        <v>30880</v>
      </c>
      <c r="N41" s="23">
        <f t="shared" si="11"/>
        <v>152540</v>
      </c>
      <c r="O41" s="2" t="s">
        <v>328</v>
      </c>
    </row>
    <row r="42" spans="1:16" x14ac:dyDescent="0.3">
      <c r="A42" s="1">
        <v>43558</v>
      </c>
      <c r="B42" s="2" t="s">
        <v>148</v>
      </c>
      <c r="C42" s="2" t="s">
        <v>149</v>
      </c>
      <c r="D42" s="2" t="s">
        <v>125</v>
      </c>
      <c r="E42" s="2">
        <v>11</v>
      </c>
      <c r="F42" s="18">
        <v>310000</v>
      </c>
      <c r="G42" s="19">
        <v>40</v>
      </c>
      <c r="H42" s="20">
        <f t="shared" si="9"/>
        <v>7750</v>
      </c>
      <c r="I42" s="21">
        <v>58.81</v>
      </c>
      <c r="J42" s="22">
        <f t="shared" si="10"/>
        <v>131.78030947117836</v>
      </c>
      <c r="K42" s="23">
        <v>49990</v>
      </c>
      <c r="L42" s="23">
        <v>2050</v>
      </c>
      <c r="M42" s="23">
        <v>0</v>
      </c>
      <c r="N42" s="23">
        <f t="shared" si="11"/>
        <v>52040</v>
      </c>
      <c r="O42" s="2" t="s">
        <v>150</v>
      </c>
      <c r="P42" s="2" t="s">
        <v>151</v>
      </c>
    </row>
    <row r="43" spans="1:16" x14ac:dyDescent="0.3">
      <c r="A43" s="1">
        <v>43579</v>
      </c>
      <c r="B43" s="2" t="s">
        <v>123</v>
      </c>
      <c r="C43" s="2" t="s">
        <v>124</v>
      </c>
      <c r="D43" s="2" t="s">
        <v>125</v>
      </c>
      <c r="E43" s="2">
        <v>8</v>
      </c>
      <c r="F43" s="18">
        <v>640000</v>
      </c>
      <c r="G43" s="19">
        <v>80</v>
      </c>
      <c r="H43" s="20">
        <f t="shared" si="9"/>
        <v>8000</v>
      </c>
      <c r="I43" s="21">
        <v>73.62</v>
      </c>
      <c r="J43" s="22">
        <f t="shared" si="10"/>
        <v>108.66612333604998</v>
      </c>
      <c r="K43" s="23">
        <v>123750</v>
      </c>
      <c r="L43" s="23">
        <v>0</v>
      </c>
      <c r="M43" s="23">
        <v>0</v>
      </c>
      <c r="N43" s="23">
        <f t="shared" si="11"/>
        <v>123750</v>
      </c>
      <c r="O43" s="2" t="s">
        <v>126</v>
      </c>
      <c r="P43" s="2" t="s">
        <v>70</v>
      </c>
    </row>
    <row r="44" spans="1:16" x14ac:dyDescent="0.3">
      <c r="A44" s="1">
        <v>43655</v>
      </c>
      <c r="B44" s="2" t="s">
        <v>187</v>
      </c>
      <c r="C44" s="2" t="s">
        <v>188</v>
      </c>
      <c r="D44" s="2" t="s">
        <v>125</v>
      </c>
      <c r="E44" s="2">
        <v>31</v>
      </c>
      <c r="F44" s="18">
        <v>550000</v>
      </c>
      <c r="G44" s="19">
        <v>110</v>
      </c>
      <c r="H44" s="20">
        <f t="shared" si="9"/>
        <v>5000</v>
      </c>
      <c r="I44" s="21">
        <v>75.540000000000006</v>
      </c>
      <c r="J44" s="22">
        <f t="shared" si="10"/>
        <v>66.190097961344975</v>
      </c>
      <c r="K44" s="23">
        <v>172550</v>
      </c>
      <c r="L44" s="23">
        <v>0</v>
      </c>
      <c r="M44" s="23">
        <v>0</v>
      </c>
      <c r="N44" s="23">
        <f t="shared" si="11"/>
        <v>172550</v>
      </c>
      <c r="O44" s="2" t="s">
        <v>189</v>
      </c>
      <c r="P44" s="2" t="s">
        <v>70</v>
      </c>
    </row>
    <row r="45" spans="1:16" x14ac:dyDescent="0.3">
      <c r="A45" s="1">
        <v>43636</v>
      </c>
      <c r="B45" s="2" t="s">
        <v>190</v>
      </c>
      <c r="C45" s="2" t="s">
        <v>188</v>
      </c>
      <c r="D45" s="2" t="s">
        <v>125</v>
      </c>
      <c r="E45" s="2">
        <v>31</v>
      </c>
      <c r="F45" s="18">
        <v>200000</v>
      </c>
      <c r="G45" s="19">
        <v>40</v>
      </c>
      <c r="H45" s="20">
        <f t="shared" si="9"/>
        <v>5000</v>
      </c>
      <c r="I45" s="21">
        <v>77.38</v>
      </c>
      <c r="J45" s="22">
        <f t="shared" si="10"/>
        <v>64.616179891444816</v>
      </c>
      <c r="K45" s="23">
        <v>64890</v>
      </c>
      <c r="L45" s="23">
        <v>0</v>
      </c>
      <c r="M45" s="23">
        <v>0</v>
      </c>
      <c r="N45" s="23">
        <f t="shared" si="11"/>
        <v>64890</v>
      </c>
      <c r="O45" s="2" t="s">
        <v>191</v>
      </c>
      <c r="P45" s="45" t="s">
        <v>192</v>
      </c>
    </row>
    <row r="46" spans="1:16" x14ac:dyDescent="0.3">
      <c r="A46" s="1">
        <v>43739</v>
      </c>
      <c r="B46" s="2" t="s">
        <v>251</v>
      </c>
      <c r="C46" s="2" t="s">
        <v>252</v>
      </c>
      <c r="D46" s="2" t="s">
        <v>125</v>
      </c>
      <c r="E46" s="2">
        <v>1</v>
      </c>
      <c r="F46" s="18">
        <v>807840</v>
      </c>
      <c r="G46" s="19">
        <v>119.29</v>
      </c>
      <c r="H46" s="20">
        <f t="shared" si="9"/>
        <v>6772.0680694106795</v>
      </c>
      <c r="I46" s="21">
        <v>73.34</v>
      </c>
      <c r="J46" s="22">
        <f t="shared" si="10"/>
        <v>92.337988402109076</v>
      </c>
      <c r="K46" s="23">
        <v>186370</v>
      </c>
      <c r="L46" s="23">
        <v>210</v>
      </c>
      <c r="M46" s="23">
        <v>0</v>
      </c>
      <c r="N46" s="23">
        <f t="shared" si="11"/>
        <v>186580</v>
      </c>
      <c r="O46" s="2" t="s">
        <v>253</v>
      </c>
      <c r="P46" s="2" t="s">
        <v>44</v>
      </c>
    </row>
    <row r="47" spans="1:16" x14ac:dyDescent="0.3">
      <c r="A47" s="1">
        <v>43511</v>
      </c>
      <c r="B47" s="2" t="s">
        <v>33</v>
      </c>
      <c r="C47" s="2" t="s">
        <v>34</v>
      </c>
      <c r="D47" s="2" t="s">
        <v>35</v>
      </c>
      <c r="E47" s="2">
        <v>10</v>
      </c>
      <c r="F47" s="18">
        <v>645000</v>
      </c>
      <c r="G47" s="19">
        <v>80</v>
      </c>
      <c r="H47" s="20">
        <f t="shared" ref="H47:H102" si="12">F47/G47</f>
        <v>8062.5</v>
      </c>
      <c r="I47" s="21">
        <v>73.23</v>
      </c>
      <c r="J47" s="22">
        <f t="shared" ref="J47:J102" si="13">H47/I47</f>
        <v>110.09832036050798</v>
      </c>
      <c r="K47" s="23">
        <v>119670</v>
      </c>
      <c r="L47" s="23">
        <v>0</v>
      </c>
      <c r="M47" s="23">
        <v>0</v>
      </c>
      <c r="N47" s="23">
        <f t="shared" ref="N47:N102" si="14">SUM(K47:M47)</f>
        <v>119670</v>
      </c>
      <c r="O47" s="2" t="s">
        <v>36</v>
      </c>
    </row>
    <row r="48" spans="1:16" x14ac:dyDescent="0.3">
      <c r="A48" s="1">
        <v>43515</v>
      </c>
      <c r="B48" s="2" t="s">
        <v>37</v>
      </c>
      <c r="C48" s="2" t="s">
        <v>38</v>
      </c>
      <c r="D48" s="2" t="s">
        <v>35</v>
      </c>
      <c r="E48" s="2">
        <v>33</v>
      </c>
      <c r="F48" s="18">
        <v>149000</v>
      </c>
      <c r="G48" s="19">
        <v>4.2</v>
      </c>
      <c r="H48" s="20">
        <f t="shared" si="12"/>
        <v>35476.190476190473</v>
      </c>
      <c r="I48" s="21">
        <v>47.01</v>
      </c>
      <c r="J48" s="22">
        <f t="shared" si="13"/>
        <v>754.65199906808073</v>
      </c>
      <c r="K48" s="23">
        <v>3970</v>
      </c>
      <c r="L48" s="23">
        <v>630</v>
      </c>
      <c r="M48" s="23">
        <v>136040</v>
      </c>
      <c r="N48" s="23">
        <f t="shared" si="14"/>
        <v>140640</v>
      </c>
      <c r="O48" s="2" t="s">
        <v>39</v>
      </c>
      <c r="P48" s="2" t="s">
        <v>40</v>
      </c>
    </row>
    <row r="49" spans="1:16" x14ac:dyDescent="0.3">
      <c r="A49" s="1">
        <v>43515</v>
      </c>
      <c r="B49" s="2" t="s">
        <v>41</v>
      </c>
      <c r="C49" s="2" t="s">
        <v>42</v>
      </c>
      <c r="D49" s="2" t="s">
        <v>35</v>
      </c>
      <c r="E49" s="2">
        <v>4</v>
      </c>
      <c r="F49" s="18">
        <v>640000</v>
      </c>
      <c r="G49" s="19">
        <v>80</v>
      </c>
      <c r="H49" s="20">
        <f t="shared" si="12"/>
        <v>8000</v>
      </c>
      <c r="I49" s="21">
        <v>67.930000000000007</v>
      </c>
      <c r="J49" s="22">
        <f t="shared" si="13"/>
        <v>117.76829088767848</v>
      </c>
      <c r="K49" s="23">
        <v>113940</v>
      </c>
      <c r="L49" s="23">
        <v>0</v>
      </c>
      <c r="M49" s="23">
        <v>0</v>
      </c>
      <c r="N49" s="23">
        <f t="shared" si="14"/>
        <v>113940</v>
      </c>
      <c r="O49" s="2" t="s">
        <v>43</v>
      </c>
      <c r="P49" s="2" t="s">
        <v>44</v>
      </c>
    </row>
    <row r="50" spans="1:16" x14ac:dyDescent="0.3">
      <c r="A50" s="1">
        <v>43699</v>
      </c>
      <c r="B50" s="2" t="s">
        <v>223</v>
      </c>
      <c r="C50" s="2" t="s">
        <v>224</v>
      </c>
      <c r="D50" s="2" t="s">
        <v>35</v>
      </c>
      <c r="E50" s="61" t="s">
        <v>225</v>
      </c>
      <c r="F50" s="18">
        <v>1116068</v>
      </c>
      <c r="G50" s="19">
        <v>743.62</v>
      </c>
      <c r="H50" s="20">
        <f t="shared" si="12"/>
        <v>1500.8579650896963</v>
      </c>
      <c r="I50" s="21">
        <v>74.150000000000006</v>
      </c>
      <c r="J50" s="22">
        <f t="shared" si="13"/>
        <v>20.240835672146947</v>
      </c>
      <c r="K50" s="23">
        <v>1153160</v>
      </c>
      <c r="L50" s="23">
        <v>0</v>
      </c>
      <c r="M50" s="23">
        <v>0</v>
      </c>
      <c r="N50" s="23">
        <f t="shared" si="14"/>
        <v>1153160</v>
      </c>
      <c r="O50" s="2" t="s">
        <v>226</v>
      </c>
      <c r="P50" s="2" t="s">
        <v>227</v>
      </c>
    </row>
    <row r="51" spans="1:16" x14ac:dyDescent="0.3">
      <c r="A51" s="1">
        <v>43699</v>
      </c>
      <c r="B51" s="2" t="s">
        <v>228</v>
      </c>
      <c r="C51" s="2" t="s">
        <v>224</v>
      </c>
      <c r="D51" s="2" t="s">
        <v>35</v>
      </c>
      <c r="E51" s="61" t="s">
        <v>225</v>
      </c>
      <c r="F51" s="18">
        <v>1116068</v>
      </c>
      <c r="G51" s="19">
        <v>743.62</v>
      </c>
      <c r="H51" s="20">
        <f t="shared" si="12"/>
        <v>1500.8579650896963</v>
      </c>
      <c r="I51" s="21">
        <v>74.150000000000006</v>
      </c>
      <c r="J51" s="22">
        <f t="shared" si="13"/>
        <v>20.240835672146947</v>
      </c>
      <c r="K51" s="23">
        <v>1153160</v>
      </c>
      <c r="L51" s="23">
        <v>0</v>
      </c>
      <c r="M51" s="23">
        <v>0</v>
      </c>
      <c r="N51" s="23">
        <f t="shared" si="14"/>
        <v>1153160</v>
      </c>
      <c r="O51" s="2" t="s">
        <v>229</v>
      </c>
      <c r="P51" s="2" t="s">
        <v>227</v>
      </c>
    </row>
    <row r="52" spans="1:16" x14ac:dyDescent="0.3">
      <c r="A52" s="1">
        <v>43746</v>
      </c>
      <c r="B52" s="2" t="s">
        <v>258</v>
      </c>
      <c r="C52" s="2" t="s">
        <v>259</v>
      </c>
      <c r="D52" s="2" t="s">
        <v>35</v>
      </c>
      <c r="E52" s="2">
        <v>9</v>
      </c>
      <c r="F52" s="18">
        <v>152000</v>
      </c>
      <c r="G52" s="19">
        <v>40</v>
      </c>
      <c r="H52" s="20">
        <f t="shared" si="12"/>
        <v>3800</v>
      </c>
      <c r="I52" s="21">
        <v>55.85</v>
      </c>
      <c r="J52" s="22">
        <f t="shared" si="13"/>
        <v>68.039391226499546</v>
      </c>
      <c r="K52" s="23">
        <v>46820</v>
      </c>
      <c r="L52" s="23">
        <v>0</v>
      </c>
      <c r="M52" s="23">
        <v>0</v>
      </c>
      <c r="N52" s="23">
        <f t="shared" si="14"/>
        <v>46820</v>
      </c>
      <c r="O52" s="2" t="s">
        <v>260</v>
      </c>
      <c r="P52" s="2" t="s">
        <v>291</v>
      </c>
    </row>
    <row r="53" spans="1:16" x14ac:dyDescent="0.3">
      <c r="A53" s="1">
        <v>43773</v>
      </c>
      <c r="B53" s="2" t="s">
        <v>198</v>
      </c>
      <c r="C53" s="2" t="s">
        <v>198</v>
      </c>
      <c r="D53" s="2" t="s">
        <v>35</v>
      </c>
      <c r="E53" s="2">
        <v>31</v>
      </c>
      <c r="F53" s="18">
        <v>183870</v>
      </c>
      <c r="G53" s="19">
        <v>64.989999999999995</v>
      </c>
      <c r="H53" s="20">
        <f t="shared" si="12"/>
        <v>2829.2044929989233</v>
      </c>
      <c r="I53" s="21">
        <v>51.85</v>
      </c>
      <c r="J53" s="22">
        <f t="shared" si="13"/>
        <v>54.565178264202956</v>
      </c>
      <c r="K53" s="23">
        <v>68490</v>
      </c>
      <c r="L53" s="23">
        <v>0</v>
      </c>
      <c r="M53" s="23">
        <v>0</v>
      </c>
      <c r="N53" s="23">
        <f t="shared" si="14"/>
        <v>68490</v>
      </c>
      <c r="O53" s="2" t="s">
        <v>265</v>
      </c>
      <c r="P53" s="2" t="s">
        <v>70</v>
      </c>
    </row>
    <row r="54" spans="1:16" x14ac:dyDescent="0.3">
      <c r="A54" s="1">
        <v>43815</v>
      </c>
      <c r="B54" s="2" t="s">
        <v>317</v>
      </c>
      <c r="C54" s="44" t="s">
        <v>318</v>
      </c>
      <c r="D54" s="2" t="s">
        <v>35</v>
      </c>
      <c r="E54" s="2">
        <v>13</v>
      </c>
      <c r="F54" s="18">
        <v>0</v>
      </c>
      <c r="G54" s="19">
        <v>150</v>
      </c>
      <c r="H54" s="20">
        <f t="shared" si="12"/>
        <v>0</v>
      </c>
      <c r="I54" s="21">
        <v>70.459999999999994</v>
      </c>
      <c r="J54" s="22">
        <f t="shared" si="13"/>
        <v>0</v>
      </c>
      <c r="K54" s="23">
        <v>221920</v>
      </c>
      <c r="L54" s="23">
        <v>750</v>
      </c>
      <c r="M54" s="23">
        <v>0</v>
      </c>
      <c r="N54" s="23">
        <f t="shared" si="14"/>
        <v>222670</v>
      </c>
      <c r="O54" s="2" t="s">
        <v>319</v>
      </c>
      <c r="P54" s="44" t="s">
        <v>80</v>
      </c>
    </row>
    <row r="55" spans="1:16" x14ac:dyDescent="0.3">
      <c r="A55" s="1">
        <v>43469</v>
      </c>
      <c r="B55" s="2" t="s">
        <v>59</v>
      </c>
      <c r="C55" s="2" t="s">
        <v>60</v>
      </c>
      <c r="D55" s="2" t="s">
        <v>61</v>
      </c>
      <c r="E55" s="2">
        <v>1</v>
      </c>
      <c r="F55" s="18">
        <v>312000</v>
      </c>
      <c r="G55" s="19">
        <v>40</v>
      </c>
      <c r="H55" s="20">
        <f t="shared" si="12"/>
        <v>7800</v>
      </c>
      <c r="I55" s="21">
        <v>79.47</v>
      </c>
      <c r="J55" s="22">
        <f t="shared" si="13"/>
        <v>98.150245375613437</v>
      </c>
      <c r="K55" s="23">
        <v>66640</v>
      </c>
      <c r="L55" s="23">
        <v>0</v>
      </c>
      <c r="M55" s="23">
        <v>0</v>
      </c>
      <c r="N55" s="23">
        <f t="shared" si="14"/>
        <v>66640</v>
      </c>
      <c r="O55" s="2" t="s">
        <v>62</v>
      </c>
      <c r="P55" s="2" t="s">
        <v>21</v>
      </c>
    </row>
    <row r="56" spans="1:16" x14ac:dyDescent="0.3">
      <c r="A56" s="1">
        <v>43539</v>
      </c>
      <c r="B56" s="2" t="s">
        <v>115</v>
      </c>
      <c r="C56" s="2" t="s">
        <v>116</v>
      </c>
      <c r="D56" s="2" t="s">
        <v>61</v>
      </c>
      <c r="E56" s="2">
        <v>28</v>
      </c>
      <c r="F56" s="18">
        <v>170000</v>
      </c>
      <c r="G56" s="19">
        <v>80</v>
      </c>
      <c r="H56" s="20">
        <f t="shared" si="12"/>
        <v>2125</v>
      </c>
      <c r="I56" s="21">
        <v>69.790000000000006</v>
      </c>
      <c r="J56" s="22">
        <f t="shared" si="13"/>
        <v>30.448488322109181</v>
      </c>
      <c r="K56" s="23">
        <v>115530</v>
      </c>
      <c r="L56" s="23">
        <v>2340</v>
      </c>
      <c r="M56" s="23">
        <v>0</v>
      </c>
      <c r="N56" s="23">
        <f t="shared" si="14"/>
        <v>117870</v>
      </c>
      <c r="O56" s="2" t="s">
        <v>117</v>
      </c>
      <c r="P56" s="2" t="s">
        <v>118</v>
      </c>
    </row>
    <row r="57" spans="1:16" x14ac:dyDescent="0.3">
      <c r="A57" s="1">
        <v>43567</v>
      </c>
      <c r="B57" s="2" t="s">
        <v>119</v>
      </c>
      <c r="C57" s="2" t="s">
        <v>120</v>
      </c>
      <c r="D57" s="2" t="s">
        <v>61</v>
      </c>
      <c r="E57" s="2">
        <v>28</v>
      </c>
      <c r="F57" s="18">
        <v>0</v>
      </c>
      <c r="G57" s="19">
        <v>80</v>
      </c>
      <c r="H57" s="20">
        <f t="shared" si="12"/>
        <v>0</v>
      </c>
      <c r="I57" s="21">
        <v>69.790000000000006</v>
      </c>
      <c r="J57" s="22">
        <f t="shared" si="13"/>
        <v>0</v>
      </c>
      <c r="K57" s="23">
        <v>115530</v>
      </c>
      <c r="L57" s="23">
        <v>2340</v>
      </c>
      <c r="M57" s="23">
        <v>0</v>
      </c>
      <c r="N57" s="23">
        <f t="shared" si="14"/>
        <v>117870</v>
      </c>
      <c r="O57" s="2" t="s">
        <v>121</v>
      </c>
      <c r="P57" s="2" t="s">
        <v>122</v>
      </c>
    </row>
    <row r="58" spans="1:16" x14ac:dyDescent="0.3">
      <c r="A58" s="1">
        <v>43619</v>
      </c>
      <c r="B58" s="2" t="s">
        <v>175</v>
      </c>
      <c r="C58" s="2" t="s">
        <v>176</v>
      </c>
      <c r="D58" s="2" t="s">
        <v>61</v>
      </c>
      <c r="E58" s="2">
        <v>24</v>
      </c>
      <c r="F58" s="18">
        <v>582000</v>
      </c>
      <c r="G58" s="19">
        <v>115.96</v>
      </c>
      <c r="H58" s="20">
        <f t="shared" si="12"/>
        <v>5018.9720593308039</v>
      </c>
      <c r="I58" s="21">
        <v>76.66</v>
      </c>
      <c r="J58" s="22">
        <f t="shared" si="13"/>
        <v>65.470546038752985</v>
      </c>
      <c r="K58" s="23">
        <v>191120</v>
      </c>
      <c r="L58" s="23">
        <v>0</v>
      </c>
      <c r="M58" s="23">
        <v>0</v>
      </c>
      <c r="N58" s="23">
        <f t="shared" si="14"/>
        <v>191120</v>
      </c>
      <c r="O58" s="2" t="s">
        <v>177</v>
      </c>
      <c r="P58" s="2" t="s">
        <v>118</v>
      </c>
    </row>
    <row r="59" spans="1:16" x14ac:dyDescent="0.3">
      <c r="A59" s="1">
        <v>43770</v>
      </c>
      <c r="B59" s="2" t="s">
        <v>261</v>
      </c>
      <c r="C59" s="2" t="s">
        <v>262</v>
      </c>
      <c r="D59" s="2" t="s">
        <v>61</v>
      </c>
      <c r="E59" s="2">
        <v>31</v>
      </c>
      <c r="F59" s="18">
        <v>185000</v>
      </c>
      <c r="G59" s="19">
        <v>9.68</v>
      </c>
      <c r="H59" s="20">
        <f t="shared" si="12"/>
        <v>19111.570247933883</v>
      </c>
      <c r="I59" s="21">
        <v>64.040000000000006</v>
      </c>
      <c r="J59" s="22">
        <f t="shared" si="13"/>
        <v>298.43176527067271</v>
      </c>
      <c r="K59" s="23">
        <v>11450</v>
      </c>
      <c r="L59" s="23">
        <v>39350</v>
      </c>
      <c r="M59" s="23">
        <v>0</v>
      </c>
      <c r="N59" s="23">
        <f t="shared" si="14"/>
        <v>50800</v>
      </c>
      <c r="O59" s="2" t="s">
        <v>263</v>
      </c>
      <c r="P59" s="2" t="s">
        <v>264</v>
      </c>
    </row>
    <row r="60" spans="1:16" x14ac:dyDescent="0.3">
      <c r="A60" s="1">
        <v>43802</v>
      </c>
      <c r="B60" s="2" t="s">
        <v>296</v>
      </c>
      <c r="C60" s="2" t="s">
        <v>297</v>
      </c>
      <c r="D60" s="2" t="s">
        <v>61</v>
      </c>
      <c r="E60" s="2">
        <v>6</v>
      </c>
      <c r="F60" s="18">
        <v>537600</v>
      </c>
      <c r="G60" s="19">
        <v>64</v>
      </c>
      <c r="H60" s="20">
        <f t="shared" si="12"/>
        <v>8400</v>
      </c>
      <c r="I60" s="21">
        <v>85.87</v>
      </c>
      <c r="J60" s="22">
        <f t="shared" si="13"/>
        <v>97.822289507394899</v>
      </c>
      <c r="K60" s="23">
        <v>113010</v>
      </c>
      <c r="L60" s="23">
        <v>0</v>
      </c>
      <c r="M60" s="23">
        <v>0</v>
      </c>
      <c r="N60" s="23">
        <f t="shared" si="14"/>
        <v>113010</v>
      </c>
      <c r="O60" s="2" t="s">
        <v>298</v>
      </c>
      <c r="P60" s="2" t="s">
        <v>44</v>
      </c>
    </row>
    <row r="61" spans="1:16" x14ac:dyDescent="0.3">
      <c r="A61" s="1">
        <v>43810</v>
      </c>
      <c r="B61" s="2" t="s">
        <v>195</v>
      </c>
      <c r="C61" s="2" t="s">
        <v>284</v>
      </c>
      <c r="D61" s="2" t="s">
        <v>61</v>
      </c>
      <c r="E61" s="2">
        <v>36</v>
      </c>
      <c r="F61" s="18">
        <v>105000</v>
      </c>
      <c r="G61" s="19">
        <v>7.95</v>
      </c>
      <c r="H61" s="20">
        <f t="shared" si="12"/>
        <v>13207.54716981132</v>
      </c>
      <c r="I61" s="21">
        <v>79.28</v>
      </c>
      <c r="J61" s="22">
        <f t="shared" si="13"/>
        <v>166.59368276754944</v>
      </c>
      <c r="K61" s="23">
        <v>12020</v>
      </c>
      <c r="L61" s="23">
        <v>0</v>
      </c>
      <c r="M61" s="23">
        <v>0</v>
      </c>
      <c r="N61" s="23">
        <f t="shared" si="14"/>
        <v>12020</v>
      </c>
      <c r="O61" s="2" t="s">
        <v>285</v>
      </c>
      <c r="P61" s="2" t="s">
        <v>286</v>
      </c>
    </row>
    <row r="62" spans="1:16" x14ac:dyDescent="0.3">
      <c r="A62" s="1">
        <v>43497</v>
      </c>
      <c r="B62" s="2" t="s">
        <v>23</v>
      </c>
      <c r="C62" s="2" t="s">
        <v>24</v>
      </c>
      <c r="D62" s="2" t="s">
        <v>22</v>
      </c>
      <c r="E62" s="2">
        <v>20</v>
      </c>
      <c r="F62" s="18">
        <v>759935</v>
      </c>
      <c r="G62" s="19">
        <v>145.33000000000001</v>
      </c>
      <c r="H62" s="20">
        <f t="shared" si="12"/>
        <v>5229.0304823505121</v>
      </c>
      <c r="I62" s="21">
        <v>68.77</v>
      </c>
      <c r="J62" s="22">
        <f t="shared" si="13"/>
        <v>76.03650548713847</v>
      </c>
      <c r="K62" s="23">
        <v>205180</v>
      </c>
      <c r="L62" s="23">
        <v>0</v>
      </c>
      <c r="M62" s="23">
        <v>0</v>
      </c>
      <c r="N62" s="23">
        <f t="shared" si="14"/>
        <v>205180</v>
      </c>
      <c r="O62" s="2" t="s">
        <v>25</v>
      </c>
      <c r="P62" s="2" t="s">
        <v>26</v>
      </c>
    </row>
    <row r="63" spans="1:16" x14ac:dyDescent="0.3">
      <c r="A63" s="1">
        <v>43511</v>
      </c>
      <c r="B63" s="2" t="s">
        <v>27</v>
      </c>
      <c r="C63" s="2" t="s">
        <v>28</v>
      </c>
      <c r="D63" s="2" t="s">
        <v>22</v>
      </c>
      <c r="E63" s="2">
        <v>16</v>
      </c>
      <c r="F63" s="18">
        <v>576000</v>
      </c>
      <c r="G63" s="19">
        <v>80</v>
      </c>
      <c r="H63" s="20">
        <f t="shared" si="12"/>
        <v>7200</v>
      </c>
      <c r="I63" s="21">
        <v>64.64</v>
      </c>
      <c r="J63" s="22">
        <f t="shared" si="13"/>
        <v>111.38613861386139</v>
      </c>
      <c r="K63" s="23">
        <v>108150</v>
      </c>
      <c r="L63" s="23">
        <v>0</v>
      </c>
      <c r="M63" s="23">
        <v>0</v>
      </c>
      <c r="N63" s="23">
        <f t="shared" si="14"/>
        <v>108150</v>
      </c>
      <c r="O63" s="2" t="s">
        <v>32</v>
      </c>
    </row>
    <row r="64" spans="1:16" x14ac:dyDescent="0.3">
      <c r="A64" s="1">
        <v>43511</v>
      </c>
      <c r="B64" s="2" t="s">
        <v>27</v>
      </c>
      <c r="C64" s="2" t="s">
        <v>29</v>
      </c>
      <c r="D64" s="2" t="s">
        <v>22</v>
      </c>
      <c r="E64" s="2" t="s">
        <v>30</v>
      </c>
      <c r="F64" s="18">
        <v>868000</v>
      </c>
      <c r="G64" s="19">
        <v>140</v>
      </c>
      <c r="H64" s="20">
        <f t="shared" si="12"/>
        <v>6200</v>
      </c>
      <c r="I64" s="21">
        <v>62.7</v>
      </c>
      <c r="J64" s="22">
        <f t="shared" si="13"/>
        <v>98.883572567783091</v>
      </c>
      <c r="K64" s="23">
        <v>183560</v>
      </c>
      <c r="L64" s="23">
        <v>0</v>
      </c>
      <c r="M64" s="23">
        <v>0</v>
      </c>
      <c r="N64" s="23">
        <f t="shared" si="14"/>
        <v>183560</v>
      </c>
      <c r="O64" s="2" t="s">
        <v>31</v>
      </c>
    </row>
    <row r="65" spans="1:16" x14ac:dyDescent="0.3">
      <c r="A65" s="1">
        <v>43794</v>
      </c>
      <c r="B65" s="2" t="s">
        <v>28</v>
      </c>
      <c r="C65" s="2" t="s">
        <v>29</v>
      </c>
      <c r="D65" s="2" t="s">
        <v>22</v>
      </c>
      <c r="E65" s="2">
        <v>16</v>
      </c>
      <c r="F65" s="18">
        <v>576000</v>
      </c>
      <c r="G65" s="19">
        <v>80</v>
      </c>
      <c r="H65" s="20">
        <f t="shared" si="12"/>
        <v>7200</v>
      </c>
      <c r="I65" s="21">
        <v>64.64</v>
      </c>
      <c r="J65" s="22">
        <f t="shared" si="13"/>
        <v>111.38613861386139</v>
      </c>
      <c r="K65" s="23">
        <v>108150</v>
      </c>
      <c r="L65" s="23">
        <v>0</v>
      </c>
      <c r="M65" s="23">
        <v>0</v>
      </c>
      <c r="N65" s="23">
        <f t="shared" si="14"/>
        <v>108150</v>
      </c>
      <c r="O65" s="2" t="s">
        <v>283</v>
      </c>
      <c r="P65" s="2" t="s">
        <v>70</v>
      </c>
    </row>
    <row r="66" spans="1:16" x14ac:dyDescent="0.3">
      <c r="A66" s="1">
        <v>43518</v>
      </c>
      <c r="B66" s="2" t="s">
        <v>45</v>
      </c>
      <c r="C66" s="2" t="s">
        <v>46</v>
      </c>
      <c r="D66" s="2" t="s">
        <v>47</v>
      </c>
      <c r="E66" s="2">
        <v>21</v>
      </c>
      <c r="F66" s="18">
        <v>158400</v>
      </c>
      <c r="G66" s="19">
        <v>7.35</v>
      </c>
      <c r="H66" s="20">
        <f t="shared" si="12"/>
        <v>21551.020408163266</v>
      </c>
      <c r="I66" s="21">
        <v>45.47</v>
      </c>
      <c r="J66" s="22">
        <f t="shared" si="13"/>
        <v>473.9613021368653</v>
      </c>
      <c r="K66" s="23">
        <v>7190</v>
      </c>
      <c r="L66" s="23">
        <v>0</v>
      </c>
      <c r="M66" s="23">
        <v>0</v>
      </c>
      <c r="N66" s="23">
        <f t="shared" si="14"/>
        <v>7190</v>
      </c>
      <c r="O66" s="2" t="s">
        <v>48</v>
      </c>
      <c r="P66" s="2" t="s">
        <v>49</v>
      </c>
    </row>
    <row r="67" spans="1:16" x14ac:dyDescent="0.3">
      <c r="A67" s="1">
        <v>43522</v>
      </c>
      <c r="B67" s="2" t="s">
        <v>71</v>
      </c>
      <c r="C67" s="2" t="s">
        <v>41</v>
      </c>
      <c r="D67" s="2" t="s">
        <v>47</v>
      </c>
      <c r="E67" s="2">
        <v>13</v>
      </c>
      <c r="F67" s="18">
        <v>1037480</v>
      </c>
      <c r="G67" s="19">
        <v>116.15</v>
      </c>
      <c r="H67" s="20">
        <f t="shared" si="12"/>
        <v>8932.2427894963403</v>
      </c>
      <c r="I67" s="21">
        <v>81.66</v>
      </c>
      <c r="J67" s="22">
        <f t="shared" si="13"/>
        <v>109.38333075552707</v>
      </c>
      <c r="K67" s="23">
        <v>196930</v>
      </c>
      <c r="L67" s="23">
        <v>0</v>
      </c>
      <c r="M67" s="23">
        <v>0</v>
      </c>
      <c r="N67" s="23">
        <f t="shared" si="14"/>
        <v>196930</v>
      </c>
      <c r="O67" s="43" t="s">
        <v>72</v>
      </c>
      <c r="P67" s="45" t="s">
        <v>73</v>
      </c>
    </row>
    <row r="68" spans="1:16" x14ac:dyDescent="0.3">
      <c r="A68" s="1">
        <v>43522</v>
      </c>
      <c r="B68" s="2" t="s">
        <v>71</v>
      </c>
      <c r="C68" s="2" t="s">
        <v>33</v>
      </c>
      <c r="D68" s="2" t="s">
        <v>47</v>
      </c>
      <c r="E68" s="2">
        <v>13</v>
      </c>
      <c r="F68" s="18">
        <v>721500</v>
      </c>
      <c r="G68" s="19">
        <v>80</v>
      </c>
      <c r="H68" s="20">
        <f t="shared" si="12"/>
        <v>9018.75</v>
      </c>
      <c r="I68" s="21">
        <v>72.14</v>
      </c>
      <c r="J68" s="22">
        <f t="shared" si="13"/>
        <v>125.01732741890768</v>
      </c>
      <c r="K68" s="23">
        <v>120970</v>
      </c>
      <c r="L68" s="23">
        <v>0</v>
      </c>
      <c r="M68" s="23">
        <v>0</v>
      </c>
      <c r="N68" s="23">
        <f t="shared" si="14"/>
        <v>120970</v>
      </c>
      <c r="O68" s="2" t="s">
        <v>74</v>
      </c>
      <c r="P68" s="2" t="s">
        <v>75</v>
      </c>
    </row>
    <row r="69" spans="1:16" x14ac:dyDescent="0.3">
      <c r="A69" s="1">
        <v>43532</v>
      </c>
      <c r="B69" s="2" t="s">
        <v>81</v>
      </c>
      <c r="C69" s="2" t="s">
        <v>45</v>
      </c>
      <c r="D69" s="2" t="s">
        <v>47</v>
      </c>
      <c r="E69" s="2">
        <v>34</v>
      </c>
      <c r="F69" s="18">
        <v>541663</v>
      </c>
      <c r="G69" s="19">
        <v>75.62</v>
      </c>
      <c r="H69" s="20">
        <f t="shared" si="12"/>
        <v>7162.9595345146781</v>
      </c>
      <c r="I69" s="21">
        <v>72.52</v>
      </c>
      <c r="J69" s="22">
        <f t="shared" si="13"/>
        <v>98.772194353484267</v>
      </c>
      <c r="K69" s="23">
        <v>113650</v>
      </c>
      <c r="L69" s="23">
        <v>0</v>
      </c>
      <c r="M69" s="23">
        <v>0</v>
      </c>
      <c r="N69" s="23">
        <f t="shared" si="14"/>
        <v>113650</v>
      </c>
      <c r="O69" s="44" t="s">
        <v>82</v>
      </c>
      <c r="P69" s="61" t="s">
        <v>83</v>
      </c>
    </row>
    <row r="70" spans="1:16" x14ac:dyDescent="0.3">
      <c r="A70" s="1">
        <v>43587</v>
      </c>
      <c r="B70" s="2" t="s">
        <v>130</v>
      </c>
      <c r="C70" s="2" t="s">
        <v>131</v>
      </c>
      <c r="D70" s="2" t="s">
        <v>47</v>
      </c>
      <c r="E70" s="2">
        <v>15</v>
      </c>
      <c r="F70" s="18">
        <v>255000</v>
      </c>
      <c r="G70" s="19">
        <v>20.88</v>
      </c>
      <c r="H70" s="20">
        <f t="shared" si="12"/>
        <v>12212.643678160921</v>
      </c>
      <c r="I70" s="21">
        <v>43.69</v>
      </c>
      <c r="J70" s="22">
        <f t="shared" si="13"/>
        <v>279.52949595241296</v>
      </c>
      <c r="K70" s="23">
        <v>19290</v>
      </c>
      <c r="L70" s="23">
        <v>9340</v>
      </c>
      <c r="M70" s="23">
        <v>171590</v>
      </c>
      <c r="N70" s="23">
        <f t="shared" si="14"/>
        <v>200220</v>
      </c>
      <c r="O70" s="2" t="s">
        <v>132</v>
      </c>
      <c r="P70" s="45"/>
    </row>
    <row r="71" spans="1:16" x14ac:dyDescent="0.3">
      <c r="A71" s="1">
        <v>42546</v>
      </c>
      <c r="B71" s="2" t="s">
        <v>180</v>
      </c>
      <c r="C71" s="2" t="s">
        <v>181</v>
      </c>
      <c r="D71" s="2" t="s">
        <v>47</v>
      </c>
      <c r="E71" s="2">
        <v>21</v>
      </c>
      <c r="F71" s="18">
        <v>130000</v>
      </c>
      <c r="G71" s="19">
        <v>7.63</v>
      </c>
      <c r="H71" s="20">
        <f t="shared" si="12"/>
        <v>17038.007863695937</v>
      </c>
      <c r="I71" s="21">
        <v>54.16</v>
      </c>
      <c r="J71" s="22">
        <f t="shared" si="13"/>
        <v>314.58655582895011</v>
      </c>
      <c r="K71" s="23">
        <v>7880</v>
      </c>
      <c r="L71" s="23">
        <v>130</v>
      </c>
      <c r="M71" s="23">
        <v>68210</v>
      </c>
      <c r="N71" s="23">
        <f t="shared" si="14"/>
        <v>76220</v>
      </c>
      <c r="O71" s="2" t="s">
        <v>182</v>
      </c>
      <c r="P71" s="2" t="s">
        <v>183</v>
      </c>
    </row>
    <row r="72" spans="1:16" x14ac:dyDescent="0.3">
      <c r="A72" s="1">
        <v>43663</v>
      </c>
      <c r="B72" s="2" t="s">
        <v>195</v>
      </c>
      <c r="C72" s="2" t="s">
        <v>196</v>
      </c>
      <c r="D72" s="2" t="s">
        <v>47</v>
      </c>
      <c r="E72" s="2">
        <v>22</v>
      </c>
      <c r="F72" s="18">
        <v>46260</v>
      </c>
      <c r="G72" s="19">
        <v>5.14</v>
      </c>
      <c r="H72" s="20">
        <f t="shared" si="12"/>
        <v>9000</v>
      </c>
      <c r="I72" s="21">
        <v>71.16</v>
      </c>
      <c r="J72" s="22">
        <f t="shared" si="13"/>
        <v>126.47554806070826</v>
      </c>
      <c r="K72" s="23">
        <v>7810</v>
      </c>
      <c r="L72" s="23">
        <v>0</v>
      </c>
      <c r="M72" s="23">
        <v>0</v>
      </c>
      <c r="N72" s="23">
        <f t="shared" si="14"/>
        <v>7810</v>
      </c>
      <c r="O72" s="2" t="s">
        <v>197</v>
      </c>
      <c r="P72" s="2" t="s">
        <v>151</v>
      </c>
    </row>
    <row r="73" spans="1:16" x14ac:dyDescent="0.3">
      <c r="A73" s="1">
        <v>43731</v>
      </c>
      <c r="B73" s="2" t="s">
        <v>239</v>
      </c>
      <c r="C73" s="2" t="s">
        <v>240</v>
      </c>
      <c r="D73" s="2" t="s">
        <v>47</v>
      </c>
      <c r="E73" s="2">
        <v>24</v>
      </c>
      <c r="F73" s="18">
        <v>65000</v>
      </c>
      <c r="G73" s="19">
        <v>120</v>
      </c>
      <c r="H73" s="20">
        <f t="shared" si="12"/>
        <v>541.66666666666663</v>
      </c>
      <c r="I73" s="21">
        <v>62.31</v>
      </c>
      <c r="J73" s="22">
        <f t="shared" si="13"/>
        <v>8.6930936714278069</v>
      </c>
      <c r="K73" s="23">
        <v>159420</v>
      </c>
      <c r="L73" s="23">
        <v>0</v>
      </c>
      <c r="M73" s="23">
        <v>0</v>
      </c>
      <c r="N73" s="23">
        <f t="shared" si="14"/>
        <v>159420</v>
      </c>
      <c r="O73" s="2" t="s">
        <v>241</v>
      </c>
      <c r="P73" s="2" t="s">
        <v>107</v>
      </c>
    </row>
    <row r="74" spans="1:16" x14ac:dyDescent="0.3">
      <c r="A74" s="1">
        <v>43547</v>
      </c>
      <c r="B74" s="2" t="s">
        <v>110</v>
      </c>
      <c r="C74" s="2" t="s">
        <v>111</v>
      </c>
      <c r="D74" s="2" t="s">
        <v>112</v>
      </c>
      <c r="E74" s="2">
        <v>22</v>
      </c>
      <c r="F74" s="18">
        <v>15000</v>
      </c>
      <c r="G74" s="19">
        <v>8.82</v>
      </c>
      <c r="H74" s="20">
        <f t="shared" si="12"/>
        <v>1700.6802721088434</v>
      </c>
      <c r="I74" s="21">
        <v>91.41</v>
      </c>
      <c r="J74" s="22">
        <f t="shared" si="13"/>
        <v>18.604969610642637</v>
      </c>
      <c r="K74" s="23">
        <v>17330</v>
      </c>
      <c r="L74" s="23">
        <v>0</v>
      </c>
      <c r="M74" s="23">
        <v>0</v>
      </c>
      <c r="N74" s="23">
        <f t="shared" si="14"/>
        <v>17330</v>
      </c>
      <c r="O74" s="2" t="s">
        <v>113</v>
      </c>
      <c r="P74" s="2" t="s">
        <v>70</v>
      </c>
    </row>
    <row r="75" spans="1:16" x14ac:dyDescent="0.3">
      <c r="A75" s="1">
        <v>43572</v>
      </c>
      <c r="B75" s="2" t="s">
        <v>111</v>
      </c>
      <c r="C75" s="2" t="s">
        <v>114</v>
      </c>
      <c r="D75" s="2" t="s">
        <v>112</v>
      </c>
      <c r="E75" s="2">
        <v>22</v>
      </c>
      <c r="F75" s="18">
        <v>0</v>
      </c>
      <c r="G75" s="19">
        <v>9.16</v>
      </c>
      <c r="H75" s="20">
        <f t="shared" si="12"/>
        <v>0</v>
      </c>
      <c r="I75" s="21">
        <v>91.46</v>
      </c>
      <c r="J75" s="22">
        <f t="shared" si="13"/>
        <v>0</v>
      </c>
      <c r="K75" s="23">
        <v>18010</v>
      </c>
      <c r="L75" s="23">
        <v>0</v>
      </c>
      <c r="M75" s="23">
        <v>0</v>
      </c>
      <c r="N75" s="23">
        <f t="shared" si="14"/>
        <v>18010</v>
      </c>
      <c r="O75" s="2">
        <v>2019.0672</v>
      </c>
      <c r="P75" s="2" t="s">
        <v>70</v>
      </c>
    </row>
    <row r="76" spans="1:16" x14ac:dyDescent="0.3">
      <c r="A76" s="1">
        <v>43549</v>
      </c>
      <c r="B76" s="2" t="s">
        <v>111</v>
      </c>
      <c r="C76" s="2" t="s">
        <v>110</v>
      </c>
      <c r="D76" s="2" t="s">
        <v>112</v>
      </c>
      <c r="E76" s="2">
        <v>22</v>
      </c>
      <c r="F76" s="18">
        <v>15000</v>
      </c>
      <c r="G76" s="19">
        <v>10</v>
      </c>
      <c r="H76" s="20">
        <f t="shared" si="12"/>
        <v>1500</v>
      </c>
      <c r="I76" s="21">
        <v>75.61</v>
      </c>
      <c r="J76" s="22">
        <f t="shared" si="13"/>
        <v>19.838645681788122</v>
      </c>
      <c r="K76" s="23">
        <v>18720</v>
      </c>
      <c r="L76" s="23">
        <v>0</v>
      </c>
      <c r="M76" s="23">
        <v>0</v>
      </c>
      <c r="N76" s="23">
        <f t="shared" si="14"/>
        <v>18720</v>
      </c>
      <c r="O76" s="2" t="s">
        <v>147</v>
      </c>
      <c r="P76" s="2" t="s">
        <v>89</v>
      </c>
    </row>
    <row r="77" spans="1:16" x14ac:dyDescent="0.3">
      <c r="A77" s="1">
        <v>43721</v>
      </c>
      <c r="B77" s="2" t="s">
        <v>234</v>
      </c>
      <c r="C77" s="2" t="s">
        <v>111</v>
      </c>
      <c r="D77" s="2" t="s">
        <v>112</v>
      </c>
      <c r="E77" s="2">
        <v>34</v>
      </c>
      <c r="F77" s="18">
        <v>80000</v>
      </c>
      <c r="G77" s="19">
        <v>25.63</v>
      </c>
      <c r="H77" s="20">
        <f t="shared" si="12"/>
        <v>3121.3421771361686</v>
      </c>
      <c r="I77" s="21">
        <v>51.28</v>
      </c>
      <c r="J77" s="22">
        <f t="shared" si="13"/>
        <v>60.868607198443222</v>
      </c>
      <c r="K77" s="23">
        <v>27980</v>
      </c>
      <c r="L77" s="23">
        <v>0</v>
      </c>
      <c r="M77" s="23">
        <v>0</v>
      </c>
      <c r="N77" s="23">
        <f t="shared" si="14"/>
        <v>27980</v>
      </c>
      <c r="O77" s="2" t="s">
        <v>235</v>
      </c>
      <c r="P77" s="2" t="s">
        <v>44</v>
      </c>
    </row>
    <row r="78" spans="1:16" x14ac:dyDescent="0.3">
      <c r="A78" s="1">
        <v>43809</v>
      </c>
      <c r="B78" s="2" t="s">
        <v>301</v>
      </c>
      <c r="C78" s="2" t="s">
        <v>302</v>
      </c>
      <c r="D78" s="2" t="s">
        <v>112</v>
      </c>
      <c r="E78" s="2" t="s">
        <v>303</v>
      </c>
      <c r="F78" s="18">
        <v>2100000</v>
      </c>
      <c r="G78" s="19">
        <v>250</v>
      </c>
      <c r="H78" s="20">
        <f t="shared" si="12"/>
        <v>8400</v>
      </c>
      <c r="I78" s="21">
        <v>60.26</v>
      </c>
      <c r="J78" s="22">
        <f t="shared" si="13"/>
        <v>139.39595087952208</v>
      </c>
      <c r="K78" s="23">
        <v>314150</v>
      </c>
      <c r="L78" s="23">
        <v>6940</v>
      </c>
      <c r="M78" s="23">
        <v>78290</v>
      </c>
      <c r="N78" s="23">
        <f t="shared" si="14"/>
        <v>399380</v>
      </c>
      <c r="O78" s="2" t="s">
        <v>304</v>
      </c>
    </row>
    <row r="79" spans="1:16" x14ac:dyDescent="0.3">
      <c r="A79" s="1">
        <v>43809</v>
      </c>
      <c r="B79" s="2" t="s">
        <v>301</v>
      </c>
      <c r="C79" s="2" t="s">
        <v>305</v>
      </c>
      <c r="D79" s="2" t="s">
        <v>112</v>
      </c>
      <c r="E79" s="2">
        <v>16</v>
      </c>
      <c r="F79" s="18">
        <v>650000</v>
      </c>
      <c r="G79" s="19">
        <v>152.16</v>
      </c>
      <c r="H79" s="20">
        <f t="shared" si="12"/>
        <v>4271.8191377497369</v>
      </c>
      <c r="I79" s="21">
        <v>68.459999999999994</v>
      </c>
      <c r="J79" s="22">
        <f t="shared" si="13"/>
        <v>62.398760411185179</v>
      </c>
      <c r="K79" s="23">
        <v>216620</v>
      </c>
      <c r="L79" s="23">
        <v>0</v>
      </c>
      <c r="M79" s="23">
        <v>0</v>
      </c>
      <c r="N79" s="23">
        <f t="shared" si="14"/>
        <v>216620</v>
      </c>
      <c r="O79" s="2" t="s">
        <v>306</v>
      </c>
    </row>
    <row r="80" spans="1:16" x14ac:dyDescent="0.3">
      <c r="A80" s="1">
        <v>43815</v>
      </c>
      <c r="B80" s="2" t="s">
        <v>305</v>
      </c>
      <c r="C80" s="2" t="s">
        <v>302</v>
      </c>
      <c r="D80" s="2" t="s">
        <v>112</v>
      </c>
      <c r="E80" s="2">
        <v>16</v>
      </c>
      <c r="F80" s="18">
        <v>650000</v>
      </c>
      <c r="G80" s="19">
        <v>152.16</v>
      </c>
      <c r="H80" s="20">
        <f t="shared" si="12"/>
        <v>4271.8191377497369</v>
      </c>
      <c r="I80" s="21">
        <v>68.459999999999994</v>
      </c>
      <c r="J80" s="22">
        <f t="shared" si="13"/>
        <v>62.398760411185179</v>
      </c>
      <c r="K80" s="23">
        <v>216620</v>
      </c>
      <c r="L80" s="23">
        <v>0</v>
      </c>
      <c r="M80" s="23">
        <v>0</v>
      </c>
      <c r="N80" s="23">
        <f t="shared" si="14"/>
        <v>216620</v>
      </c>
      <c r="O80" s="2" t="s">
        <v>307</v>
      </c>
      <c r="P80" s="2" t="s">
        <v>44</v>
      </c>
    </row>
    <row r="81" spans="1:17" x14ac:dyDescent="0.3">
      <c r="A81" s="1">
        <v>43546</v>
      </c>
      <c r="B81" s="2" t="s">
        <v>93</v>
      </c>
      <c r="C81" s="2" t="s">
        <v>94</v>
      </c>
      <c r="D81" s="2" t="s">
        <v>95</v>
      </c>
      <c r="E81" s="2">
        <v>18</v>
      </c>
      <c r="F81" s="18">
        <v>970200</v>
      </c>
      <c r="G81" s="19">
        <v>160</v>
      </c>
      <c r="H81" s="20">
        <f t="shared" si="12"/>
        <v>6063.75</v>
      </c>
      <c r="I81" s="21">
        <v>62.18</v>
      </c>
      <c r="J81" s="22">
        <f t="shared" si="13"/>
        <v>97.519298809906729</v>
      </c>
      <c r="K81" s="23">
        <v>207610</v>
      </c>
      <c r="L81" s="23">
        <v>0</v>
      </c>
      <c r="M81" s="23">
        <v>0</v>
      </c>
      <c r="N81" s="23">
        <f t="shared" si="14"/>
        <v>207610</v>
      </c>
      <c r="O81" s="2" t="s">
        <v>96</v>
      </c>
      <c r="P81" s="2" t="s">
        <v>70</v>
      </c>
    </row>
    <row r="82" spans="1:17" x14ac:dyDescent="0.3">
      <c r="A82" s="1">
        <v>43514</v>
      </c>
      <c r="B82" s="2" t="s">
        <v>50</v>
      </c>
      <c r="C82" s="2" t="s">
        <v>51</v>
      </c>
      <c r="D82" s="2" t="s">
        <v>52</v>
      </c>
      <c r="E82" s="2">
        <v>35</v>
      </c>
      <c r="F82" s="18">
        <v>175000</v>
      </c>
      <c r="G82" s="19">
        <v>25.62</v>
      </c>
      <c r="H82" s="20">
        <f t="shared" si="12"/>
        <v>6830.601092896175</v>
      </c>
      <c r="I82" s="21">
        <v>74.3</v>
      </c>
      <c r="J82" s="22">
        <f t="shared" si="13"/>
        <v>91.932719958225775</v>
      </c>
      <c r="K82" s="23">
        <v>40910</v>
      </c>
      <c r="L82" s="23">
        <v>0</v>
      </c>
      <c r="M82" s="23">
        <v>0</v>
      </c>
      <c r="N82" s="23">
        <f t="shared" si="14"/>
        <v>40910</v>
      </c>
      <c r="O82" s="2" t="s">
        <v>53</v>
      </c>
      <c r="P82" s="2" t="s">
        <v>54</v>
      </c>
    </row>
    <row r="83" spans="1:17" x14ac:dyDescent="0.3">
      <c r="A83" s="82">
        <v>43599</v>
      </c>
      <c r="B83" s="78" t="s">
        <v>144</v>
      </c>
      <c r="C83" s="78" t="s">
        <v>152</v>
      </c>
      <c r="D83" s="47" t="s">
        <v>52</v>
      </c>
      <c r="E83" s="47">
        <v>21</v>
      </c>
      <c r="F83" s="74">
        <v>1327796</v>
      </c>
      <c r="G83" s="48">
        <v>111.97</v>
      </c>
      <c r="H83" s="84">
        <v>6916</v>
      </c>
      <c r="I83" s="49">
        <v>63.83</v>
      </c>
      <c r="J83" s="74">
        <v>107.73</v>
      </c>
      <c r="K83" s="50">
        <v>150140</v>
      </c>
      <c r="L83" s="50">
        <v>0</v>
      </c>
      <c r="M83" s="50">
        <v>0</v>
      </c>
      <c r="N83" s="76">
        <v>260070</v>
      </c>
      <c r="O83" s="78" t="s">
        <v>153</v>
      </c>
      <c r="P83" s="86" t="s">
        <v>154</v>
      </c>
    </row>
    <row r="84" spans="1:17" x14ac:dyDescent="0.3">
      <c r="A84" s="83"/>
      <c r="B84" s="79"/>
      <c r="C84" s="79"/>
      <c r="D84" s="51" t="s">
        <v>61</v>
      </c>
      <c r="E84" s="51">
        <v>17</v>
      </c>
      <c r="F84" s="75"/>
      <c r="G84" s="52">
        <v>80</v>
      </c>
      <c r="H84" s="85"/>
      <c r="I84" s="53">
        <v>64.72</v>
      </c>
      <c r="J84" s="75"/>
      <c r="K84" s="54">
        <v>109930</v>
      </c>
      <c r="L84" s="54">
        <v>0</v>
      </c>
      <c r="M84" s="54">
        <v>0</v>
      </c>
      <c r="N84" s="77"/>
      <c r="O84" s="79"/>
      <c r="P84" s="87"/>
    </row>
    <row r="85" spans="1:17" x14ac:dyDescent="0.3">
      <c r="A85" s="1">
        <v>43594</v>
      </c>
      <c r="B85" s="2" t="s">
        <v>144</v>
      </c>
      <c r="C85" s="2" t="s">
        <v>145</v>
      </c>
      <c r="D85" s="2" t="s">
        <v>52</v>
      </c>
      <c r="E85" s="2">
        <v>3</v>
      </c>
      <c r="F85" s="18">
        <v>218400</v>
      </c>
      <c r="G85" s="19">
        <v>40</v>
      </c>
      <c r="H85" s="20">
        <f t="shared" si="12"/>
        <v>5460</v>
      </c>
      <c r="I85" s="21">
        <v>63.72</v>
      </c>
      <c r="J85" s="22">
        <f t="shared" si="13"/>
        <v>85.687382297551792</v>
      </c>
      <c r="K85" s="23">
        <v>53430</v>
      </c>
      <c r="L85" s="23">
        <v>0</v>
      </c>
      <c r="M85" s="23">
        <v>0</v>
      </c>
      <c r="N85" s="23">
        <f t="shared" si="14"/>
        <v>53430</v>
      </c>
      <c r="O85" s="2" t="s">
        <v>146</v>
      </c>
      <c r="P85" s="2" t="s">
        <v>44</v>
      </c>
    </row>
    <row r="86" spans="1:17" x14ac:dyDescent="0.3">
      <c r="A86" s="1">
        <v>43594</v>
      </c>
      <c r="B86" s="2" t="s">
        <v>41</v>
      </c>
      <c r="C86" s="2" t="s">
        <v>178</v>
      </c>
      <c r="D86" s="2" t="s">
        <v>52</v>
      </c>
      <c r="E86" s="2">
        <v>6</v>
      </c>
      <c r="F86" s="18">
        <v>23280</v>
      </c>
      <c r="G86" s="19">
        <v>2.91</v>
      </c>
      <c r="H86" s="20">
        <f t="shared" si="12"/>
        <v>8000</v>
      </c>
      <c r="I86" s="21">
        <v>79.05</v>
      </c>
      <c r="J86" s="22">
        <f t="shared" si="13"/>
        <v>101.20177103099304</v>
      </c>
      <c r="K86" s="23">
        <v>4390</v>
      </c>
      <c r="L86" s="23">
        <v>0</v>
      </c>
      <c r="M86" s="23">
        <v>0</v>
      </c>
      <c r="N86" s="23">
        <f t="shared" si="14"/>
        <v>4390</v>
      </c>
      <c r="O86" s="2" t="s">
        <v>179</v>
      </c>
      <c r="P86" s="2" t="s">
        <v>151</v>
      </c>
    </row>
    <row r="87" spans="1:17" x14ac:dyDescent="0.3">
      <c r="A87" s="1">
        <v>43662</v>
      </c>
      <c r="B87" s="2" t="s">
        <v>144</v>
      </c>
      <c r="C87" s="2" t="s">
        <v>198</v>
      </c>
      <c r="D87" s="2" t="s">
        <v>52</v>
      </c>
      <c r="E87" s="2" t="s">
        <v>199</v>
      </c>
      <c r="F87" s="18">
        <v>703851</v>
      </c>
      <c r="G87" s="19">
        <v>127.91</v>
      </c>
      <c r="H87" s="20">
        <f t="shared" si="12"/>
        <v>5502.7050269720903</v>
      </c>
      <c r="I87" s="21">
        <v>61.84</v>
      </c>
      <c r="J87" s="22">
        <f t="shared" si="13"/>
        <v>88.982940280919948</v>
      </c>
      <c r="K87" s="23">
        <v>163950</v>
      </c>
      <c r="L87" s="23">
        <v>152990</v>
      </c>
      <c r="M87" s="23">
        <v>210190</v>
      </c>
      <c r="N87" s="23">
        <f t="shared" si="14"/>
        <v>527130</v>
      </c>
      <c r="O87" s="2" t="s">
        <v>200</v>
      </c>
      <c r="P87" s="2" t="s">
        <v>201</v>
      </c>
      <c r="Q87" s="17" t="s">
        <v>21</v>
      </c>
    </row>
    <row r="88" spans="1:17" x14ac:dyDescent="0.3">
      <c r="A88" s="1">
        <v>43665</v>
      </c>
      <c r="B88" s="2" t="s">
        <v>202</v>
      </c>
      <c r="C88" s="2" t="s">
        <v>203</v>
      </c>
      <c r="D88" s="2" t="s">
        <v>52</v>
      </c>
      <c r="E88" s="2">
        <v>13</v>
      </c>
      <c r="F88" s="18">
        <v>20032</v>
      </c>
      <c r="G88" s="19">
        <v>2.5</v>
      </c>
      <c r="H88" s="20">
        <f t="shared" si="12"/>
        <v>8012.8</v>
      </c>
      <c r="I88" s="21">
        <v>52.5</v>
      </c>
      <c r="J88" s="22">
        <f t="shared" si="13"/>
        <v>152.6247619047619</v>
      </c>
      <c r="K88" s="23">
        <v>2620</v>
      </c>
      <c r="L88" s="23">
        <v>0</v>
      </c>
      <c r="M88" s="23">
        <v>0</v>
      </c>
      <c r="N88" s="23">
        <f t="shared" si="14"/>
        <v>2620</v>
      </c>
      <c r="O88" s="2" t="s">
        <v>204</v>
      </c>
      <c r="P88" s="2" t="s">
        <v>151</v>
      </c>
    </row>
    <row r="89" spans="1:17" x14ac:dyDescent="0.3">
      <c r="A89" s="1">
        <v>43686</v>
      </c>
      <c r="B89" s="2" t="s">
        <v>320</v>
      </c>
      <c r="C89" s="2" t="s">
        <v>321</v>
      </c>
      <c r="D89" s="2" t="s">
        <v>52</v>
      </c>
      <c r="E89" s="2">
        <v>33</v>
      </c>
      <c r="F89" s="18">
        <v>140000</v>
      </c>
      <c r="G89" s="19">
        <v>20</v>
      </c>
      <c r="H89" s="20">
        <f t="shared" si="12"/>
        <v>7000</v>
      </c>
      <c r="I89" s="21">
        <v>53.51</v>
      </c>
      <c r="J89" s="22">
        <f t="shared" si="13"/>
        <v>130.81666978134928</v>
      </c>
      <c r="K89" s="23">
        <v>21590</v>
      </c>
      <c r="L89" s="23">
        <v>0</v>
      </c>
      <c r="M89" s="23">
        <v>0</v>
      </c>
      <c r="N89" s="23">
        <f t="shared" si="14"/>
        <v>21590</v>
      </c>
      <c r="O89" s="2" t="s">
        <v>322</v>
      </c>
      <c r="P89" s="2" t="s">
        <v>323</v>
      </c>
    </row>
    <row r="90" spans="1:17" x14ac:dyDescent="0.3">
      <c r="A90" s="1">
        <v>43698</v>
      </c>
      <c r="B90" s="2" t="s">
        <v>221</v>
      </c>
      <c r="C90" s="2" t="s">
        <v>41</v>
      </c>
      <c r="D90" s="2" t="s">
        <v>52</v>
      </c>
      <c r="E90" s="2">
        <v>7</v>
      </c>
      <c r="F90" s="18">
        <v>70000</v>
      </c>
      <c r="G90" s="19">
        <v>8.65</v>
      </c>
      <c r="H90" s="20">
        <f t="shared" si="12"/>
        <v>8092.4855491329472</v>
      </c>
      <c r="I90" s="21">
        <v>58.08</v>
      </c>
      <c r="J90" s="22">
        <f t="shared" si="13"/>
        <v>139.33342887625599</v>
      </c>
      <c r="K90" s="23">
        <v>9570</v>
      </c>
      <c r="L90" s="23">
        <v>22240</v>
      </c>
      <c r="M90" s="23">
        <v>63670</v>
      </c>
      <c r="N90" s="23">
        <f t="shared" si="14"/>
        <v>95480</v>
      </c>
      <c r="O90" s="2" t="s">
        <v>222</v>
      </c>
      <c r="P90" s="2" t="s">
        <v>44</v>
      </c>
    </row>
    <row r="91" spans="1:17" x14ac:dyDescent="0.3">
      <c r="A91" s="1">
        <v>43784</v>
      </c>
      <c r="B91" s="2" t="s">
        <v>277</v>
      </c>
      <c r="C91" s="2" t="s">
        <v>278</v>
      </c>
      <c r="D91" s="2" t="s">
        <v>52</v>
      </c>
      <c r="E91" s="2">
        <v>6</v>
      </c>
      <c r="F91" s="18">
        <v>595000</v>
      </c>
      <c r="G91" s="19">
        <v>74.63</v>
      </c>
      <c r="H91" s="20">
        <f t="shared" si="12"/>
        <v>7972.665148063782</v>
      </c>
      <c r="I91" s="21">
        <v>70.540000000000006</v>
      </c>
      <c r="J91" s="22">
        <f t="shared" si="13"/>
        <v>113.02332220107431</v>
      </c>
      <c r="K91" s="23">
        <v>105390</v>
      </c>
      <c r="L91" s="23">
        <v>0</v>
      </c>
      <c r="M91" s="23">
        <v>0</v>
      </c>
      <c r="N91" s="23">
        <f t="shared" si="14"/>
        <v>105390</v>
      </c>
      <c r="O91" s="2" t="s">
        <v>279</v>
      </c>
    </row>
    <row r="92" spans="1:17" x14ac:dyDescent="0.3">
      <c r="A92" s="1">
        <v>43813</v>
      </c>
      <c r="B92" s="2" t="s">
        <v>50</v>
      </c>
      <c r="C92" s="2" t="s">
        <v>324</v>
      </c>
      <c r="D92" s="2" t="s">
        <v>52</v>
      </c>
      <c r="E92" s="2">
        <v>35</v>
      </c>
      <c r="F92" s="18">
        <v>103000</v>
      </c>
      <c r="G92" s="19">
        <v>3.94</v>
      </c>
      <c r="H92" s="20">
        <f t="shared" si="12"/>
        <v>26142.13197969543</v>
      </c>
      <c r="I92" s="21">
        <v>49.71</v>
      </c>
      <c r="J92" s="22">
        <f t="shared" si="13"/>
        <v>525.89281793794873</v>
      </c>
      <c r="K92" s="23">
        <v>4210</v>
      </c>
      <c r="L92" s="23">
        <v>1480</v>
      </c>
      <c r="M92" s="23">
        <v>87850</v>
      </c>
      <c r="N92" s="23">
        <f t="shared" si="14"/>
        <v>93540</v>
      </c>
      <c r="O92" s="2" t="s">
        <v>325</v>
      </c>
      <c r="P92" s="2" t="s">
        <v>183</v>
      </c>
    </row>
    <row r="93" spans="1:17" x14ac:dyDescent="0.3">
      <c r="A93" s="1">
        <v>43819</v>
      </c>
      <c r="B93" s="2" t="s">
        <v>310</v>
      </c>
      <c r="C93" s="2" t="s">
        <v>41</v>
      </c>
      <c r="D93" s="2" t="s">
        <v>52</v>
      </c>
      <c r="E93" s="2">
        <v>7</v>
      </c>
      <c r="F93" s="18">
        <v>552000</v>
      </c>
      <c r="G93" s="19">
        <v>58.26</v>
      </c>
      <c r="H93" s="20">
        <f t="shared" si="12"/>
        <v>9474.7682801235842</v>
      </c>
      <c r="I93" s="21">
        <v>71.3</v>
      </c>
      <c r="J93" s="22">
        <f t="shared" si="13"/>
        <v>132.88595063286934</v>
      </c>
      <c r="K93" s="23">
        <v>83810</v>
      </c>
      <c r="L93" s="23">
        <v>0</v>
      </c>
      <c r="M93" s="23">
        <v>0</v>
      </c>
      <c r="N93" s="23">
        <f t="shared" si="14"/>
        <v>83810</v>
      </c>
      <c r="O93" s="2" t="s">
        <v>311</v>
      </c>
      <c r="P93" s="2" t="s">
        <v>44</v>
      </c>
    </row>
    <row r="94" spans="1:17" x14ac:dyDescent="0.3">
      <c r="A94" s="1">
        <v>43819</v>
      </c>
      <c r="B94" s="2" t="s">
        <v>41</v>
      </c>
      <c r="C94" s="2" t="s">
        <v>206</v>
      </c>
      <c r="D94" s="2" t="s">
        <v>52</v>
      </c>
      <c r="E94" s="2">
        <v>14</v>
      </c>
      <c r="F94" s="18">
        <v>480000</v>
      </c>
      <c r="G94" s="19">
        <v>72.290000000000006</v>
      </c>
      <c r="H94" s="20">
        <f t="shared" si="12"/>
        <v>6639.9225342371001</v>
      </c>
      <c r="I94" s="21">
        <v>72.66</v>
      </c>
      <c r="J94" s="22">
        <f t="shared" si="13"/>
        <v>91.383464550469313</v>
      </c>
      <c r="K94" s="23">
        <v>112940</v>
      </c>
      <c r="L94" s="23">
        <v>0</v>
      </c>
      <c r="M94" s="23">
        <v>0</v>
      </c>
      <c r="N94" s="23">
        <f t="shared" si="14"/>
        <v>112940</v>
      </c>
      <c r="O94" s="2" t="s">
        <v>309</v>
      </c>
      <c r="P94" s="2" t="s">
        <v>44</v>
      </c>
    </row>
    <row r="95" spans="1:17" x14ac:dyDescent="0.3">
      <c r="A95" s="1">
        <v>43678</v>
      </c>
      <c r="B95" s="2" t="s">
        <v>214</v>
      </c>
      <c r="C95" s="2" t="s">
        <v>215</v>
      </c>
      <c r="D95" s="2" t="s">
        <v>216</v>
      </c>
      <c r="E95" s="2" t="s">
        <v>217</v>
      </c>
      <c r="F95" s="18">
        <v>103108</v>
      </c>
      <c r="G95" s="19">
        <v>20.09</v>
      </c>
      <c r="H95" s="20">
        <f t="shared" si="12"/>
        <v>5132.3046291687406</v>
      </c>
      <c r="I95" s="21">
        <v>59.28</v>
      </c>
      <c r="J95" s="22">
        <f t="shared" si="13"/>
        <v>86.577338548730438</v>
      </c>
      <c r="K95" s="23">
        <v>24570</v>
      </c>
      <c r="L95" s="23">
        <v>0</v>
      </c>
      <c r="M95" s="23">
        <v>0</v>
      </c>
      <c r="N95" s="23">
        <f t="shared" si="14"/>
        <v>24570</v>
      </c>
      <c r="O95" s="2" t="s">
        <v>218</v>
      </c>
      <c r="P95" s="2" t="s">
        <v>44</v>
      </c>
    </row>
    <row r="96" spans="1:17" x14ac:dyDescent="0.3">
      <c r="A96" s="1">
        <v>43815</v>
      </c>
      <c r="B96" s="2" t="s">
        <v>302</v>
      </c>
      <c r="C96" s="2" t="s">
        <v>305</v>
      </c>
      <c r="D96" s="2" t="s">
        <v>216</v>
      </c>
      <c r="E96" s="2">
        <v>7</v>
      </c>
      <c r="F96" s="18">
        <v>650000</v>
      </c>
      <c r="G96" s="19">
        <v>120</v>
      </c>
      <c r="H96" s="20">
        <f t="shared" si="12"/>
        <v>5416.666666666667</v>
      </c>
      <c r="I96" s="21">
        <v>62.1</v>
      </c>
      <c r="J96" s="22">
        <f t="shared" si="13"/>
        <v>87.224906065485783</v>
      </c>
      <c r="K96" s="23">
        <v>156000</v>
      </c>
      <c r="L96" s="23">
        <v>0</v>
      </c>
      <c r="M96" s="23">
        <v>0</v>
      </c>
      <c r="N96" s="23">
        <f t="shared" si="14"/>
        <v>156000</v>
      </c>
      <c r="O96" s="2" t="s">
        <v>308</v>
      </c>
    </row>
    <row r="97" spans="1:16" x14ac:dyDescent="0.3">
      <c r="A97" s="1">
        <v>43633</v>
      </c>
      <c r="B97" s="2" t="s">
        <v>168</v>
      </c>
      <c r="C97" s="2" t="s">
        <v>169</v>
      </c>
      <c r="D97" s="2" t="s">
        <v>170</v>
      </c>
      <c r="E97" s="2">
        <v>31</v>
      </c>
      <c r="F97" s="18">
        <v>91500</v>
      </c>
      <c r="G97" s="19">
        <v>3.17</v>
      </c>
      <c r="H97" s="20">
        <f t="shared" si="12"/>
        <v>28864.353312302839</v>
      </c>
      <c r="I97" s="21">
        <v>59.87</v>
      </c>
      <c r="J97" s="22">
        <f t="shared" si="13"/>
        <v>482.11714234679874</v>
      </c>
      <c r="K97" s="23">
        <v>2960</v>
      </c>
      <c r="L97" s="23">
        <v>10790</v>
      </c>
      <c r="M97" s="23">
        <v>69370</v>
      </c>
      <c r="N97" s="23">
        <f t="shared" si="14"/>
        <v>83120</v>
      </c>
      <c r="O97" s="2" t="s">
        <v>171</v>
      </c>
      <c r="P97" s="2" t="s">
        <v>70</v>
      </c>
    </row>
    <row r="98" spans="1:16" x14ac:dyDescent="0.3">
      <c r="A98" s="1">
        <v>43767</v>
      </c>
      <c r="B98" s="2" t="s">
        <v>272</v>
      </c>
      <c r="C98" s="2" t="s">
        <v>272</v>
      </c>
      <c r="D98" s="2" t="s">
        <v>170</v>
      </c>
      <c r="E98" s="2" t="s">
        <v>273</v>
      </c>
      <c r="F98" s="18">
        <v>904000</v>
      </c>
      <c r="G98" s="19">
        <v>225.68</v>
      </c>
      <c r="H98" s="20">
        <f t="shared" si="12"/>
        <v>4005.6717476072313</v>
      </c>
      <c r="I98" s="21">
        <v>48.45</v>
      </c>
      <c r="J98" s="22">
        <f t="shared" si="13"/>
        <v>82.676403459385568</v>
      </c>
      <c r="K98" s="23">
        <v>231270</v>
      </c>
      <c r="L98" s="23">
        <v>0</v>
      </c>
      <c r="M98" s="23">
        <v>0</v>
      </c>
      <c r="N98" s="23">
        <f t="shared" si="14"/>
        <v>231270</v>
      </c>
      <c r="O98" s="2" t="s">
        <v>274</v>
      </c>
      <c r="P98" s="2" t="s">
        <v>208</v>
      </c>
    </row>
    <row r="99" spans="1:16" x14ac:dyDescent="0.3">
      <c r="A99" s="1">
        <v>43514</v>
      </c>
      <c r="B99" s="2" t="s">
        <v>55</v>
      </c>
      <c r="C99" s="2" t="s">
        <v>56</v>
      </c>
      <c r="D99" s="2" t="s">
        <v>57</v>
      </c>
      <c r="E99" s="2">
        <v>31</v>
      </c>
      <c r="F99" s="18">
        <v>150000</v>
      </c>
      <c r="G99" s="19">
        <v>2.2400000000000002</v>
      </c>
      <c r="H99" s="20">
        <f t="shared" si="12"/>
        <v>66964.28571428571</v>
      </c>
      <c r="I99" s="21">
        <v>49.1</v>
      </c>
      <c r="J99" s="22">
        <f t="shared" si="13"/>
        <v>1363.834739598487</v>
      </c>
      <c r="K99" s="23">
        <v>2170</v>
      </c>
      <c r="L99" s="23">
        <v>1240</v>
      </c>
      <c r="M99" s="23">
        <v>88660</v>
      </c>
      <c r="N99" s="23">
        <f t="shared" si="14"/>
        <v>92070</v>
      </c>
      <c r="O99" s="2" t="s">
        <v>58</v>
      </c>
      <c r="P99" s="2" t="s">
        <v>21</v>
      </c>
    </row>
    <row r="100" spans="1:16" x14ac:dyDescent="0.3">
      <c r="A100" s="1">
        <v>43689</v>
      </c>
      <c r="B100" s="2" t="s">
        <v>219</v>
      </c>
      <c r="C100" s="2" t="s">
        <v>188</v>
      </c>
      <c r="D100" s="2" t="s">
        <v>57</v>
      </c>
      <c r="E100" s="2">
        <v>4</v>
      </c>
      <c r="F100" s="18">
        <v>1092000</v>
      </c>
      <c r="G100" s="19">
        <v>120</v>
      </c>
      <c r="H100" s="20">
        <f t="shared" si="12"/>
        <v>9100</v>
      </c>
      <c r="I100" s="21">
        <v>77.37</v>
      </c>
      <c r="J100" s="22">
        <f t="shared" si="13"/>
        <v>117.61664727930722</v>
      </c>
      <c r="K100" s="23">
        <v>197980</v>
      </c>
      <c r="L100" s="23">
        <v>0</v>
      </c>
      <c r="M100" s="23">
        <v>0</v>
      </c>
      <c r="N100" s="23">
        <f t="shared" si="14"/>
        <v>197980</v>
      </c>
      <c r="O100" s="2" t="s">
        <v>220</v>
      </c>
      <c r="P100" s="2" t="s">
        <v>44</v>
      </c>
    </row>
    <row r="101" spans="1:16" x14ac:dyDescent="0.3">
      <c r="A101" s="1">
        <v>43822</v>
      </c>
      <c r="B101" s="2" t="s">
        <v>312</v>
      </c>
      <c r="C101" s="2" t="s">
        <v>313</v>
      </c>
      <c r="D101" s="2" t="s">
        <v>57</v>
      </c>
      <c r="E101" s="2">
        <v>15</v>
      </c>
      <c r="F101" s="18">
        <v>490000</v>
      </c>
      <c r="G101" s="19">
        <v>83.63</v>
      </c>
      <c r="H101" s="20">
        <f t="shared" si="12"/>
        <v>5859.1414564151628</v>
      </c>
      <c r="I101" s="21">
        <v>74.17</v>
      </c>
      <c r="J101" s="22">
        <f t="shared" si="13"/>
        <v>78.99610969954378</v>
      </c>
      <c r="K101" s="23">
        <v>118820</v>
      </c>
      <c r="L101" s="23">
        <v>0</v>
      </c>
      <c r="M101" s="23">
        <v>0</v>
      </c>
      <c r="N101" s="23">
        <f t="shared" si="14"/>
        <v>118820</v>
      </c>
      <c r="O101" s="2" t="s">
        <v>314</v>
      </c>
      <c r="P101" s="2" t="s">
        <v>44</v>
      </c>
    </row>
    <row r="102" spans="1:16" s="41" customFormat="1" x14ac:dyDescent="0.3">
      <c r="A102" s="36">
        <v>43581</v>
      </c>
      <c r="B102" s="24" t="s">
        <v>133</v>
      </c>
      <c r="C102" s="24" t="s">
        <v>134</v>
      </c>
      <c r="D102" s="24" t="s">
        <v>135</v>
      </c>
      <c r="E102" s="24">
        <v>19</v>
      </c>
      <c r="F102" s="38">
        <v>467625</v>
      </c>
      <c r="G102" s="25">
        <v>72.86</v>
      </c>
      <c r="H102" s="39">
        <f t="shared" si="12"/>
        <v>6418.1306615426847</v>
      </c>
      <c r="I102" s="32">
        <v>59.34</v>
      </c>
      <c r="J102" s="40">
        <f t="shared" si="13"/>
        <v>108.15858883624341</v>
      </c>
      <c r="K102" s="26">
        <v>88720</v>
      </c>
      <c r="L102" s="26">
        <v>0</v>
      </c>
      <c r="M102" s="26">
        <v>0</v>
      </c>
      <c r="N102" s="26">
        <f t="shared" si="14"/>
        <v>88720</v>
      </c>
      <c r="O102" s="24" t="s">
        <v>136</v>
      </c>
      <c r="P102" s="24" t="s">
        <v>44</v>
      </c>
    </row>
    <row r="103" spans="1:16" s="41" customFormat="1" x14ac:dyDescent="0.3">
      <c r="A103" s="82">
        <v>43732</v>
      </c>
      <c r="B103" s="78" t="s">
        <v>242</v>
      </c>
      <c r="C103" s="78" t="s">
        <v>243</v>
      </c>
      <c r="D103" s="47" t="s">
        <v>135</v>
      </c>
      <c r="E103" s="47">
        <v>34</v>
      </c>
      <c r="F103" s="74">
        <v>577675</v>
      </c>
      <c r="G103" s="48">
        <v>160</v>
      </c>
      <c r="H103" s="84">
        <v>2392</v>
      </c>
      <c r="I103" s="63">
        <v>57</v>
      </c>
      <c r="J103" s="74">
        <v>44.18</v>
      </c>
      <c r="K103" s="50">
        <v>191460</v>
      </c>
      <c r="L103" s="50">
        <v>0</v>
      </c>
      <c r="M103" s="50">
        <v>0</v>
      </c>
      <c r="N103" s="76">
        <v>276630</v>
      </c>
      <c r="O103" s="78" t="s">
        <v>244</v>
      </c>
      <c r="P103" s="80" t="s">
        <v>107</v>
      </c>
    </row>
    <row r="104" spans="1:16" s="41" customFormat="1" x14ac:dyDescent="0.3">
      <c r="A104" s="83"/>
      <c r="B104" s="79"/>
      <c r="C104" s="79"/>
      <c r="D104" s="51" t="s">
        <v>185</v>
      </c>
      <c r="E104" s="51">
        <v>3</v>
      </c>
      <c r="F104" s="75"/>
      <c r="G104" s="52">
        <v>81.48</v>
      </c>
      <c r="H104" s="85"/>
      <c r="I104" s="53">
        <v>48.61</v>
      </c>
      <c r="J104" s="75"/>
      <c r="K104" s="54">
        <v>85170</v>
      </c>
      <c r="L104" s="54">
        <v>0</v>
      </c>
      <c r="M104" s="54">
        <v>0</v>
      </c>
      <c r="N104" s="77"/>
      <c r="O104" s="79"/>
      <c r="P104" s="81"/>
    </row>
    <row r="105" spans="1:16" s="41" customFormat="1" x14ac:dyDescent="0.3">
      <c r="A105" s="36"/>
      <c r="B105" s="24"/>
      <c r="C105" s="24"/>
      <c r="D105" s="24"/>
      <c r="E105" s="24"/>
      <c r="F105" s="38"/>
      <c r="G105" s="25"/>
      <c r="H105" s="39"/>
      <c r="I105" s="32"/>
      <c r="J105" s="40"/>
      <c r="K105" s="26"/>
      <c r="L105" s="26"/>
      <c r="M105" s="26"/>
      <c r="N105" s="26"/>
      <c r="O105" s="24"/>
      <c r="P105" s="37"/>
    </row>
    <row r="106" spans="1:16" s="41" customFormat="1" x14ac:dyDescent="0.3">
      <c r="A106" s="36"/>
      <c r="B106" s="24"/>
      <c r="C106" s="24"/>
      <c r="D106" s="24"/>
      <c r="E106" s="24"/>
      <c r="F106" s="38"/>
      <c r="G106" s="25"/>
      <c r="H106" s="39"/>
      <c r="I106" s="32"/>
      <c r="J106" s="40"/>
      <c r="K106" s="26"/>
      <c r="L106" s="26"/>
      <c r="M106" s="26"/>
      <c r="N106" s="26"/>
      <c r="O106" s="24"/>
      <c r="P106" s="37"/>
    </row>
    <row r="107" spans="1:16" s="41" customFormat="1" x14ac:dyDescent="0.3">
      <c r="A107" s="36"/>
      <c r="B107" s="24"/>
      <c r="C107" s="24"/>
      <c r="D107" s="24"/>
      <c r="E107" s="24"/>
      <c r="F107" s="38"/>
      <c r="G107" s="25"/>
      <c r="H107" s="39"/>
      <c r="I107" s="32"/>
      <c r="J107" s="46" t="s">
        <v>84</v>
      </c>
      <c r="K107" s="26"/>
      <c r="L107" s="26"/>
      <c r="M107" s="26"/>
      <c r="N107" s="26"/>
      <c r="O107" s="24"/>
      <c r="P107" s="24"/>
    </row>
    <row r="108" spans="1:16" s="41" customFormat="1" x14ac:dyDescent="0.3">
      <c r="A108" s="36"/>
      <c r="B108" s="24"/>
      <c r="C108" s="37"/>
      <c r="D108" s="24"/>
      <c r="E108" s="24"/>
      <c r="F108" s="38"/>
      <c r="G108" s="25"/>
      <c r="H108" s="39"/>
      <c r="I108" s="32"/>
      <c r="J108" s="40"/>
      <c r="K108" s="26"/>
      <c r="L108" s="26"/>
      <c r="M108" s="26"/>
      <c r="N108" s="26"/>
      <c r="O108" s="24"/>
      <c r="P108" s="24"/>
    </row>
    <row r="109" spans="1:16" s="41" customFormat="1" x14ac:dyDescent="0.3">
      <c r="A109" s="36"/>
      <c r="B109" s="24"/>
      <c r="C109" s="24"/>
      <c r="D109" s="24"/>
      <c r="E109" s="24"/>
      <c r="F109" s="38"/>
      <c r="G109" s="25"/>
      <c r="H109" s="39"/>
      <c r="I109" s="32"/>
      <c r="J109" s="40"/>
      <c r="K109" s="26"/>
      <c r="L109" s="26"/>
      <c r="M109" s="26"/>
      <c r="N109" s="26"/>
      <c r="O109" s="24"/>
      <c r="P109" s="24"/>
    </row>
    <row r="110" spans="1:16" s="41" customFormat="1" x14ac:dyDescent="0.3">
      <c r="A110" s="36"/>
      <c r="B110" s="24"/>
      <c r="C110" s="24"/>
      <c r="D110" s="24"/>
      <c r="E110" s="24"/>
      <c r="F110" s="38"/>
      <c r="G110" s="25"/>
      <c r="H110" s="39"/>
      <c r="I110" s="32"/>
      <c r="J110" s="40"/>
      <c r="K110" s="26"/>
      <c r="L110" s="26"/>
      <c r="M110" s="26"/>
      <c r="N110" s="26"/>
      <c r="O110" s="24"/>
      <c r="P110" s="24"/>
    </row>
    <row r="111" spans="1:16" s="41" customFormat="1" x14ac:dyDescent="0.3">
      <c r="A111" s="36"/>
      <c r="B111" s="24"/>
      <c r="C111" s="24"/>
      <c r="D111" s="24"/>
      <c r="E111" s="24"/>
      <c r="F111" s="38"/>
      <c r="G111" s="25"/>
      <c r="H111" s="39"/>
      <c r="I111" s="32"/>
      <c r="J111" s="40"/>
      <c r="K111" s="26"/>
      <c r="L111" s="26"/>
      <c r="M111" s="26"/>
      <c r="N111" s="26"/>
      <c r="O111" s="24"/>
      <c r="P111" s="24"/>
    </row>
    <row r="112" spans="1:16" s="41" customFormat="1" x14ac:dyDescent="0.3">
      <c r="A112" s="36"/>
      <c r="B112" s="24"/>
      <c r="C112" s="24"/>
      <c r="D112" s="24"/>
      <c r="E112" s="24"/>
      <c r="F112" s="38"/>
      <c r="G112" s="25"/>
      <c r="H112" s="39"/>
      <c r="I112" s="32"/>
      <c r="J112" s="40"/>
      <c r="K112" s="26"/>
      <c r="L112" s="26"/>
      <c r="M112" s="26"/>
      <c r="N112" s="26"/>
      <c r="O112" s="24"/>
      <c r="P112" s="24"/>
    </row>
    <row r="113" spans="1:16" s="41" customFormat="1" x14ac:dyDescent="0.3">
      <c r="A113" s="36"/>
      <c r="B113" s="24"/>
      <c r="C113" s="24"/>
      <c r="D113" s="42"/>
      <c r="E113" s="24"/>
      <c r="F113" s="38"/>
      <c r="G113" s="25"/>
      <c r="H113" s="39"/>
      <c r="I113" s="32"/>
      <c r="J113" s="40"/>
      <c r="K113" s="26"/>
      <c r="L113" s="26"/>
      <c r="M113" s="26"/>
      <c r="N113" s="26"/>
      <c r="O113" s="24"/>
      <c r="P113" s="24"/>
    </row>
    <row r="114" spans="1:16" s="41" customFormat="1" x14ac:dyDescent="0.3">
      <c r="A114" s="36"/>
      <c r="B114" s="24"/>
      <c r="C114" s="24"/>
      <c r="D114" s="24"/>
      <c r="E114" s="24"/>
      <c r="F114" s="38"/>
      <c r="G114" s="25"/>
      <c r="H114" s="39"/>
      <c r="I114" s="32"/>
      <c r="J114" s="40"/>
      <c r="K114" s="26"/>
      <c r="L114" s="26"/>
      <c r="M114" s="26"/>
      <c r="N114" s="26"/>
      <c r="O114" s="24"/>
      <c r="P114" s="24"/>
    </row>
    <row r="115" spans="1:16" s="41" customFormat="1" x14ac:dyDescent="0.3">
      <c r="A115" s="36"/>
      <c r="B115" s="24"/>
      <c r="C115" s="24"/>
      <c r="D115" s="24"/>
      <c r="E115" s="24"/>
      <c r="F115" s="38"/>
      <c r="G115" s="25"/>
      <c r="H115" s="39"/>
      <c r="I115" s="32"/>
      <c r="J115" s="40"/>
      <c r="K115" s="26"/>
      <c r="L115" s="26"/>
      <c r="M115" s="26"/>
      <c r="N115" s="26"/>
      <c r="O115" s="24"/>
      <c r="P115" s="24"/>
    </row>
    <row r="116" spans="1:16" s="41" customFormat="1" x14ac:dyDescent="0.3">
      <c r="A116" s="55"/>
      <c r="B116" s="56"/>
      <c r="C116" s="56"/>
      <c r="D116" s="24"/>
      <c r="E116" s="24"/>
      <c r="F116" s="57"/>
      <c r="G116" s="25"/>
      <c r="H116" s="58"/>
      <c r="I116" s="59"/>
      <c r="J116" s="57"/>
      <c r="K116" s="26"/>
      <c r="L116" s="26"/>
      <c r="M116" s="26"/>
      <c r="N116" s="60"/>
      <c r="O116" s="56"/>
      <c r="P116" s="56"/>
    </row>
    <row r="117" spans="1:16" s="41" customFormat="1" x14ac:dyDescent="0.3">
      <c r="A117" s="55"/>
      <c r="B117" s="56"/>
      <c r="C117" s="56"/>
      <c r="D117" s="24"/>
      <c r="E117" s="24"/>
      <c r="F117" s="57"/>
      <c r="G117" s="25"/>
      <c r="H117" s="58"/>
      <c r="I117" s="59"/>
      <c r="J117" s="57"/>
      <c r="K117" s="26"/>
      <c r="L117" s="26"/>
      <c r="M117" s="26"/>
      <c r="N117" s="60"/>
      <c r="O117" s="56"/>
      <c r="P117" s="56"/>
    </row>
    <row r="118" spans="1:16" s="41" customFormat="1" x14ac:dyDescent="0.3">
      <c r="A118" s="36"/>
      <c r="B118" s="24"/>
      <c r="C118" s="24"/>
      <c r="D118" s="24"/>
      <c r="E118" s="24"/>
      <c r="F118" s="38"/>
      <c r="G118" s="25"/>
      <c r="H118" s="39"/>
      <c r="I118" s="32"/>
      <c r="J118" s="40"/>
      <c r="K118" s="26"/>
      <c r="L118" s="26"/>
      <c r="M118" s="26"/>
      <c r="N118" s="26"/>
      <c r="O118" s="24"/>
      <c r="P118" s="24"/>
    </row>
    <row r="119" spans="1:16" s="41" customFormat="1" x14ac:dyDescent="0.3">
      <c r="A119" s="36"/>
      <c r="B119" s="24"/>
      <c r="C119" s="24"/>
      <c r="D119" s="24"/>
      <c r="E119" s="24"/>
      <c r="F119" s="38"/>
      <c r="G119" s="25"/>
      <c r="H119" s="39"/>
      <c r="I119" s="32"/>
      <c r="J119" s="40"/>
      <c r="K119" s="26"/>
      <c r="L119" s="26"/>
      <c r="M119" s="26"/>
      <c r="N119" s="26"/>
      <c r="O119" s="24"/>
      <c r="P119" s="24"/>
    </row>
    <row r="120" spans="1:16" s="41" customFormat="1" x14ac:dyDescent="0.3">
      <c r="A120" s="88"/>
      <c r="B120" s="89"/>
      <c r="C120" s="89"/>
      <c r="D120" s="24"/>
      <c r="E120" s="24"/>
      <c r="F120" s="90"/>
      <c r="G120" s="25"/>
      <c r="H120" s="91"/>
      <c r="I120" s="92"/>
      <c r="J120" s="90"/>
      <c r="K120" s="26"/>
      <c r="L120" s="26"/>
      <c r="M120" s="26"/>
      <c r="N120" s="93"/>
      <c r="O120" s="89"/>
      <c r="P120" s="89"/>
    </row>
    <row r="121" spans="1:16" s="41" customFormat="1" x14ac:dyDescent="0.3">
      <c r="A121" s="88"/>
      <c r="B121" s="89"/>
      <c r="C121" s="89"/>
      <c r="D121" s="24"/>
      <c r="E121" s="24"/>
      <c r="F121" s="90"/>
      <c r="G121" s="25"/>
      <c r="H121" s="91"/>
      <c r="I121" s="92"/>
      <c r="J121" s="90"/>
      <c r="K121" s="26"/>
      <c r="L121" s="26"/>
      <c r="M121" s="26"/>
      <c r="N121" s="93"/>
      <c r="O121" s="89"/>
      <c r="P121" s="89"/>
    </row>
    <row r="122" spans="1:16" s="41" customFormat="1" x14ac:dyDescent="0.3">
      <c r="A122" s="88"/>
      <c r="B122" s="89"/>
      <c r="C122" s="89"/>
      <c r="D122" s="24"/>
      <c r="E122" s="24"/>
      <c r="F122" s="90"/>
      <c r="G122" s="25"/>
      <c r="H122" s="91"/>
      <c r="I122" s="92"/>
      <c r="J122" s="90"/>
      <c r="K122" s="26"/>
      <c r="L122" s="26"/>
      <c r="M122" s="26"/>
      <c r="N122" s="93"/>
      <c r="O122" s="89"/>
      <c r="P122" s="89"/>
    </row>
    <row r="123" spans="1:16" s="41" customFormat="1" x14ac:dyDescent="0.3">
      <c r="A123" s="27"/>
      <c r="B123" s="28"/>
      <c r="C123" s="28"/>
      <c r="D123" s="24"/>
      <c r="E123" s="24"/>
      <c r="F123" s="29"/>
      <c r="G123" s="25"/>
      <c r="H123" s="39"/>
      <c r="I123" s="30"/>
      <c r="J123" s="40"/>
      <c r="K123" s="26"/>
      <c r="L123" s="26"/>
      <c r="M123" s="26"/>
      <c r="N123" s="26"/>
      <c r="O123" s="28"/>
      <c r="P123" s="28"/>
    </row>
    <row r="124" spans="1:16" s="41" customFormat="1" x14ac:dyDescent="0.3">
      <c r="A124" s="27"/>
      <c r="B124" s="28"/>
      <c r="C124" s="28"/>
      <c r="D124" s="24"/>
      <c r="E124" s="24"/>
      <c r="F124" s="29"/>
      <c r="G124" s="25"/>
      <c r="H124" s="39"/>
      <c r="I124" s="30"/>
      <c r="J124" s="40"/>
      <c r="K124" s="26"/>
      <c r="L124" s="26"/>
      <c r="M124" s="26"/>
      <c r="N124" s="26"/>
      <c r="O124" s="28"/>
      <c r="P124" s="28"/>
    </row>
    <row r="125" spans="1:16" s="41" customFormat="1" x14ac:dyDescent="0.3">
      <c r="A125" s="36"/>
      <c r="B125" s="24"/>
      <c r="C125" s="24"/>
      <c r="D125" s="24"/>
      <c r="E125" s="24"/>
      <c r="F125" s="38"/>
      <c r="G125" s="25"/>
      <c r="H125" s="39"/>
      <c r="I125" s="32"/>
      <c r="J125" s="40"/>
      <c r="K125" s="26"/>
      <c r="L125" s="26"/>
      <c r="M125" s="26"/>
      <c r="N125" s="26"/>
      <c r="O125" s="24"/>
      <c r="P125" s="37"/>
    </row>
    <row r="126" spans="1:16" s="41" customFormat="1" x14ac:dyDescent="0.3">
      <c r="A126" s="36"/>
      <c r="B126" s="24"/>
      <c r="C126" s="24"/>
      <c r="D126" s="24"/>
      <c r="E126" s="24"/>
      <c r="F126" s="38"/>
      <c r="G126" s="25"/>
      <c r="H126" s="39"/>
      <c r="I126" s="32"/>
      <c r="J126" s="40"/>
      <c r="K126" s="26"/>
      <c r="L126" s="26"/>
      <c r="M126" s="26"/>
      <c r="N126" s="26"/>
      <c r="O126" s="24"/>
      <c r="P126" s="37"/>
    </row>
    <row r="127" spans="1:16" s="41" customFormat="1" x14ac:dyDescent="0.3">
      <c r="A127" s="36"/>
      <c r="B127" s="24"/>
      <c r="C127" s="24"/>
      <c r="D127" s="24"/>
      <c r="E127" s="24"/>
      <c r="F127" s="38"/>
      <c r="G127" s="25"/>
      <c r="H127" s="39"/>
      <c r="I127" s="32"/>
      <c r="J127" s="40"/>
      <c r="K127" s="26"/>
      <c r="L127" s="26"/>
      <c r="M127" s="26"/>
      <c r="N127" s="26"/>
      <c r="O127" s="24"/>
      <c r="P127" s="24"/>
    </row>
    <row r="128" spans="1:16" s="41" customFormat="1" x14ac:dyDescent="0.3">
      <c r="A128" s="36"/>
      <c r="B128" s="24"/>
      <c r="C128" s="24"/>
      <c r="D128" s="24"/>
      <c r="E128" s="24"/>
      <c r="F128" s="38"/>
      <c r="G128" s="25"/>
      <c r="H128" s="39"/>
      <c r="I128" s="32"/>
      <c r="J128" s="40"/>
      <c r="K128" s="26"/>
      <c r="L128" s="26"/>
      <c r="M128" s="26"/>
      <c r="N128" s="26"/>
      <c r="O128" s="24"/>
      <c r="P128" s="24"/>
    </row>
    <row r="129" spans="1:16" s="41" customFormat="1" x14ac:dyDescent="0.3">
      <c r="A129" s="36"/>
      <c r="B129" s="24"/>
      <c r="C129" s="24"/>
      <c r="D129" s="24"/>
      <c r="E129" s="24"/>
      <c r="F129" s="38"/>
      <c r="G129" s="25"/>
      <c r="H129" s="39"/>
      <c r="I129" s="32"/>
      <c r="J129" s="40"/>
      <c r="K129" s="26"/>
      <c r="L129" s="26"/>
      <c r="M129" s="26"/>
      <c r="N129" s="26"/>
      <c r="O129" s="24"/>
      <c r="P129" s="24"/>
    </row>
    <row r="130" spans="1:16" s="41" customFormat="1" x14ac:dyDescent="0.3">
      <c r="A130" s="36"/>
      <c r="B130" s="24"/>
      <c r="C130" s="24"/>
      <c r="D130" s="24"/>
      <c r="E130" s="24"/>
      <c r="F130" s="38"/>
      <c r="G130" s="25"/>
      <c r="H130" s="39"/>
      <c r="I130" s="32"/>
      <c r="J130" s="40"/>
      <c r="K130" s="26"/>
      <c r="L130" s="26"/>
      <c r="M130" s="26"/>
      <c r="N130" s="26"/>
      <c r="O130" s="24"/>
      <c r="P130" s="24"/>
    </row>
    <row r="131" spans="1:16" s="41" customFormat="1" x14ac:dyDescent="0.3">
      <c r="A131" s="36"/>
      <c r="B131" s="24"/>
      <c r="C131" s="24"/>
      <c r="D131" s="24"/>
      <c r="E131" s="24"/>
      <c r="F131" s="38"/>
      <c r="G131" s="25"/>
      <c r="H131" s="39"/>
      <c r="I131" s="32"/>
      <c r="J131" s="40"/>
      <c r="K131" s="26"/>
      <c r="L131" s="26"/>
      <c r="M131" s="26"/>
      <c r="N131" s="26"/>
      <c r="O131" s="24"/>
      <c r="P131" s="24"/>
    </row>
    <row r="132" spans="1:16" s="41" customFormat="1" x14ac:dyDescent="0.3">
      <c r="A132" s="36"/>
      <c r="B132" s="24"/>
      <c r="C132" s="24"/>
      <c r="D132" s="24"/>
      <c r="E132" s="24"/>
      <c r="F132" s="38"/>
      <c r="G132" s="25"/>
      <c r="H132" s="39"/>
      <c r="I132" s="32"/>
      <c r="J132" s="40"/>
      <c r="K132" s="26"/>
      <c r="L132" s="26"/>
      <c r="M132" s="26"/>
      <c r="N132" s="26"/>
      <c r="O132" s="24"/>
      <c r="P132" s="24"/>
    </row>
    <row r="133" spans="1:16" s="41" customFormat="1" x14ac:dyDescent="0.3">
      <c r="A133" s="36"/>
      <c r="B133" s="24"/>
      <c r="C133" s="24"/>
      <c r="D133" s="24"/>
      <c r="E133" s="24"/>
      <c r="F133" s="38"/>
      <c r="G133" s="25"/>
      <c r="H133" s="39"/>
      <c r="I133" s="32"/>
      <c r="J133" s="40"/>
      <c r="K133" s="26"/>
      <c r="L133" s="26"/>
      <c r="M133" s="26"/>
      <c r="N133" s="26"/>
      <c r="O133" s="24"/>
      <c r="P133" s="24"/>
    </row>
    <row r="134" spans="1:16" s="41" customFormat="1" x14ac:dyDescent="0.3">
      <c r="A134" s="36"/>
      <c r="B134" s="24"/>
      <c r="C134" s="24"/>
      <c r="D134" s="24"/>
      <c r="E134" s="24"/>
      <c r="F134" s="38"/>
      <c r="G134" s="25"/>
      <c r="H134" s="39"/>
      <c r="I134" s="32"/>
      <c r="J134" s="40"/>
      <c r="K134" s="26"/>
      <c r="L134" s="26"/>
      <c r="M134" s="26"/>
      <c r="N134" s="26"/>
      <c r="O134" s="37"/>
      <c r="P134" s="24"/>
    </row>
    <row r="135" spans="1:16" s="41" customFormat="1" x14ac:dyDescent="0.3">
      <c r="A135" s="36"/>
      <c r="B135" s="24"/>
      <c r="C135" s="24"/>
      <c r="D135" s="24"/>
      <c r="E135" s="24"/>
      <c r="F135" s="38"/>
      <c r="G135" s="25"/>
      <c r="H135" s="39"/>
      <c r="I135" s="32"/>
      <c r="J135" s="40"/>
      <c r="K135" s="26"/>
      <c r="L135" s="26"/>
      <c r="M135" s="26"/>
      <c r="N135" s="26"/>
      <c r="O135" s="24"/>
      <c r="P135" s="24"/>
    </row>
    <row r="136" spans="1:16" s="41" customFormat="1" x14ac:dyDescent="0.3">
      <c r="A136" s="36"/>
      <c r="B136" s="24"/>
      <c r="C136" s="24"/>
      <c r="D136" s="24"/>
      <c r="E136" s="24"/>
      <c r="F136" s="38"/>
      <c r="G136" s="25"/>
      <c r="H136" s="39"/>
      <c r="I136" s="32"/>
      <c r="J136" s="40"/>
      <c r="K136" s="26"/>
      <c r="L136" s="26"/>
      <c r="M136" s="26"/>
      <c r="N136" s="26"/>
      <c r="O136" s="24"/>
      <c r="P136" s="24"/>
    </row>
    <row r="137" spans="1:16" s="41" customFormat="1" x14ac:dyDescent="0.3">
      <c r="A137" s="36"/>
      <c r="B137" s="24"/>
      <c r="C137" s="24"/>
      <c r="D137" s="24"/>
      <c r="E137" s="24"/>
      <c r="F137" s="38"/>
      <c r="G137" s="25"/>
      <c r="H137" s="39"/>
      <c r="I137" s="32"/>
      <c r="J137" s="40"/>
      <c r="K137" s="26"/>
      <c r="L137" s="26"/>
      <c r="M137" s="26"/>
      <c r="N137" s="26"/>
      <c r="O137" s="37"/>
      <c r="P137" s="37"/>
    </row>
    <row r="138" spans="1:16" s="41" customFormat="1" x14ac:dyDescent="0.3">
      <c r="A138" s="36"/>
      <c r="B138" s="24"/>
      <c r="C138" s="24"/>
      <c r="D138" s="24"/>
      <c r="E138" s="24"/>
      <c r="F138" s="38"/>
      <c r="G138" s="25"/>
      <c r="H138" s="39"/>
      <c r="I138" s="32"/>
      <c r="J138" s="40"/>
      <c r="K138" s="26"/>
      <c r="L138" s="26"/>
      <c r="M138" s="26"/>
      <c r="N138" s="26"/>
      <c r="O138" s="24"/>
      <c r="P138" s="24"/>
    </row>
    <row r="139" spans="1:16" s="41" customFormat="1" x14ac:dyDescent="0.3">
      <c r="A139" s="36"/>
      <c r="B139" s="24"/>
      <c r="C139" s="24"/>
      <c r="D139" s="24"/>
      <c r="E139" s="24"/>
      <c r="F139" s="38"/>
      <c r="G139" s="25"/>
      <c r="H139" s="39"/>
      <c r="I139" s="32"/>
      <c r="J139" s="40"/>
      <c r="K139" s="26"/>
      <c r="L139" s="26"/>
      <c r="M139" s="26"/>
      <c r="N139" s="26"/>
      <c r="O139" s="24"/>
      <c r="P139" s="37"/>
    </row>
    <row r="140" spans="1:16" s="41" customFormat="1" x14ac:dyDescent="0.3">
      <c r="A140" s="36"/>
      <c r="B140" s="24"/>
      <c r="C140" s="24"/>
      <c r="D140" s="24"/>
      <c r="E140" s="24"/>
      <c r="F140" s="38"/>
      <c r="G140" s="25"/>
      <c r="H140" s="39"/>
      <c r="I140" s="32"/>
      <c r="J140" s="40"/>
      <c r="K140" s="26"/>
      <c r="L140" s="26"/>
      <c r="M140" s="26"/>
      <c r="N140" s="26"/>
      <c r="O140" s="24"/>
      <c r="P140" s="37"/>
    </row>
    <row r="141" spans="1:16" s="41" customFormat="1" x14ac:dyDescent="0.3">
      <c r="A141" s="36"/>
      <c r="B141" s="24"/>
      <c r="C141" s="24"/>
      <c r="D141" s="24"/>
      <c r="E141" s="24"/>
      <c r="F141" s="38"/>
      <c r="G141" s="25"/>
      <c r="H141" s="39"/>
      <c r="I141" s="32"/>
      <c r="J141" s="40"/>
      <c r="K141" s="26"/>
      <c r="L141" s="26"/>
      <c r="M141" s="26"/>
      <c r="N141" s="26"/>
      <c r="O141" s="24"/>
      <c r="P141" s="24"/>
    </row>
    <row r="142" spans="1:16" s="41" customFormat="1" x14ac:dyDescent="0.3">
      <c r="A142" s="36"/>
      <c r="B142" s="24"/>
      <c r="C142" s="24"/>
      <c r="D142" s="24"/>
      <c r="E142" s="24"/>
      <c r="F142" s="38"/>
      <c r="G142" s="25"/>
      <c r="H142" s="39"/>
      <c r="I142" s="32"/>
      <c r="J142" s="40"/>
      <c r="K142" s="26"/>
      <c r="L142" s="26"/>
      <c r="M142" s="26"/>
      <c r="N142" s="26"/>
      <c r="O142" s="24"/>
      <c r="P142" s="24"/>
    </row>
    <row r="143" spans="1:16" s="41" customFormat="1" x14ac:dyDescent="0.3">
      <c r="A143" s="36"/>
      <c r="B143" s="24"/>
      <c r="C143" s="24"/>
      <c r="D143" s="24"/>
      <c r="E143" s="24"/>
      <c r="F143" s="38"/>
      <c r="G143" s="25"/>
      <c r="H143" s="39"/>
      <c r="I143" s="32"/>
      <c r="J143" s="40"/>
      <c r="K143" s="26"/>
      <c r="L143" s="26"/>
      <c r="M143" s="26"/>
      <c r="N143" s="26"/>
      <c r="O143" s="24"/>
      <c r="P143" s="24"/>
    </row>
    <row r="144" spans="1:16" s="41" customFormat="1" x14ac:dyDescent="0.3">
      <c r="A144" s="36"/>
      <c r="B144" s="24"/>
      <c r="C144" s="24"/>
      <c r="D144" s="24"/>
      <c r="E144" s="24"/>
      <c r="F144" s="38"/>
      <c r="G144" s="25"/>
      <c r="H144" s="39"/>
      <c r="I144" s="32"/>
      <c r="J144" s="40"/>
      <c r="K144" s="26"/>
      <c r="L144" s="26"/>
      <c r="M144" s="26"/>
      <c r="N144" s="26"/>
      <c r="O144" s="24"/>
      <c r="P144" s="24"/>
    </row>
    <row r="145" spans="1:16" s="41" customFormat="1" x14ac:dyDescent="0.3">
      <c r="A145" s="88"/>
      <c r="B145" s="89"/>
      <c r="C145" s="89"/>
      <c r="D145" s="24"/>
      <c r="E145" s="24"/>
      <c r="F145" s="90"/>
      <c r="G145" s="25"/>
      <c r="H145" s="91"/>
      <c r="I145" s="92"/>
      <c r="J145" s="90"/>
      <c r="K145" s="26"/>
      <c r="L145" s="26"/>
      <c r="M145" s="26"/>
      <c r="N145" s="93"/>
      <c r="O145" s="89"/>
      <c r="P145" s="89"/>
    </row>
    <row r="146" spans="1:16" s="41" customFormat="1" x14ac:dyDescent="0.3">
      <c r="A146" s="88"/>
      <c r="B146" s="89"/>
      <c r="C146" s="89"/>
      <c r="D146" s="24"/>
      <c r="E146" s="24"/>
      <c r="F146" s="90"/>
      <c r="G146" s="25"/>
      <c r="H146" s="91"/>
      <c r="I146" s="92"/>
      <c r="J146" s="90"/>
      <c r="K146" s="26"/>
      <c r="L146" s="26"/>
      <c r="M146" s="26"/>
      <c r="N146" s="93"/>
      <c r="O146" s="89"/>
      <c r="P146" s="89"/>
    </row>
    <row r="147" spans="1:16" s="41" customFormat="1" x14ac:dyDescent="0.3">
      <c r="A147" s="36"/>
      <c r="B147" s="24"/>
      <c r="C147" s="24"/>
      <c r="D147" s="24"/>
      <c r="E147" s="24"/>
      <c r="F147" s="38"/>
      <c r="G147" s="25"/>
      <c r="H147" s="39"/>
      <c r="I147" s="32"/>
      <c r="J147" s="40"/>
      <c r="K147" s="26"/>
      <c r="L147" s="26"/>
      <c r="M147" s="26"/>
      <c r="N147" s="26"/>
      <c r="O147" s="24"/>
      <c r="P147" s="24"/>
    </row>
    <row r="148" spans="1:16" s="41" customFormat="1" x14ac:dyDescent="0.3">
      <c r="A148" s="88"/>
      <c r="B148" s="89"/>
      <c r="C148" s="89"/>
      <c r="D148" s="24"/>
      <c r="E148" s="24"/>
      <c r="F148" s="90"/>
      <c r="G148" s="25"/>
      <c r="H148" s="39"/>
      <c r="I148" s="32"/>
      <c r="J148" s="40"/>
      <c r="K148" s="26"/>
      <c r="L148" s="26"/>
      <c r="M148" s="26"/>
      <c r="N148" s="26"/>
      <c r="O148" s="97"/>
      <c r="P148" s="96"/>
    </row>
    <row r="149" spans="1:16" s="41" customFormat="1" x14ac:dyDescent="0.3">
      <c r="A149" s="88"/>
      <c r="B149" s="89"/>
      <c r="C149" s="89"/>
      <c r="D149" s="24"/>
      <c r="E149" s="31"/>
      <c r="F149" s="90"/>
      <c r="G149" s="25"/>
      <c r="H149" s="39"/>
      <c r="I149" s="32"/>
      <c r="J149" s="40"/>
      <c r="K149" s="26"/>
      <c r="L149" s="26"/>
      <c r="M149" s="26"/>
      <c r="N149" s="26"/>
      <c r="O149" s="97"/>
      <c r="P149" s="96"/>
    </row>
    <row r="150" spans="1:16" s="41" customFormat="1" x14ac:dyDescent="0.3">
      <c r="A150" s="27"/>
      <c r="B150" s="28"/>
      <c r="C150" s="28"/>
      <c r="D150" s="24"/>
      <c r="E150" s="31"/>
      <c r="F150" s="29"/>
      <c r="G150" s="25"/>
      <c r="H150" s="39"/>
      <c r="I150" s="32"/>
      <c r="J150" s="40"/>
      <c r="K150" s="26"/>
      <c r="L150" s="26"/>
      <c r="M150" s="26"/>
      <c r="N150" s="26"/>
      <c r="O150" s="28"/>
      <c r="P150" s="33"/>
    </row>
    <row r="151" spans="1:16" s="41" customFormat="1" x14ac:dyDescent="0.3">
      <c r="A151" s="27"/>
      <c r="B151" s="28"/>
      <c r="C151" s="28"/>
      <c r="D151" s="24"/>
      <c r="E151" s="31"/>
      <c r="F151" s="29"/>
      <c r="G151" s="25"/>
      <c r="H151" s="39"/>
      <c r="I151" s="32"/>
      <c r="J151" s="40"/>
      <c r="K151" s="26"/>
      <c r="L151" s="26"/>
      <c r="M151" s="26"/>
      <c r="N151" s="26"/>
      <c r="O151" s="28"/>
      <c r="P151" s="28"/>
    </row>
    <row r="152" spans="1:16" s="41" customFormat="1" x14ac:dyDescent="0.3">
      <c r="A152" s="27"/>
      <c r="B152" s="28"/>
      <c r="C152" s="28"/>
      <c r="D152" s="24"/>
      <c r="E152" s="24"/>
      <c r="F152" s="29"/>
      <c r="G152" s="25"/>
      <c r="H152" s="39"/>
      <c r="I152" s="32"/>
      <c r="J152" s="40"/>
      <c r="K152" s="26"/>
      <c r="L152" s="26"/>
      <c r="M152" s="26"/>
      <c r="N152" s="26"/>
      <c r="O152" s="28"/>
      <c r="P152" s="28"/>
    </row>
    <row r="153" spans="1:16" s="41" customFormat="1" x14ac:dyDescent="0.3">
      <c r="A153" s="27"/>
      <c r="B153" s="28"/>
      <c r="C153" s="28"/>
      <c r="D153" s="24"/>
      <c r="E153" s="24"/>
      <c r="F153" s="29"/>
      <c r="G153" s="25"/>
      <c r="H153" s="39"/>
      <c r="I153" s="32"/>
      <c r="J153" s="40"/>
      <c r="K153" s="26"/>
      <c r="L153" s="26"/>
      <c r="M153" s="26"/>
      <c r="N153" s="26"/>
      <c r="O153" s="28"/>
      <c r="P153" s="28"/>
    </row>
    <row r="154" spans="1:16" s="41" customFormat="1" x14ac:dyDescent="0.3">
      <c r="A154" s="27"/>
      <c r="B154" s="28"/>
      <c r="C154" s="28"/>
      <c r="D154" s="24"/>
      <c r="E154" s="31"/>
      <c r="F154" s="29"/>
      <c r="G154" s="25"/>
      <c r="H154" s="39"/>
      <c r="I154" s="32"/>
      <c r="J154" s="40"/>
      <c r="K154" s="26"/>
      <c r="L154" s="26"/>
      <c r="M154" s="26"/>
      <c r="N154" s="26"/>
      <c r="O154" s="28"/>
      <c r="P154" s="28"/>
    </row>
    <row r="155" spans="1:16" s="41" customFormat="1" x14ac:dyDescent="0.3">
      <c r="A155" s="27"/>
      <c r="B155" s="28"/>
      <c r="C155" s="28"/>
      <c r="D155" s="24"/>
      <c r="E155" s="24"/>
      <c r="F155" s="29"/>
      <c r="G155" s="25"/>
      <c r="H155" s="39"/>
      <c r="I155" s="32"/>
      <c r="J155" s="40"/>
      <c r="K155" s="26"/>
      <c r="L155" s="26"/>
      <c r="M155" s="26"/>
      <c r="N155" s="26"/>
      <c r="O155" s="34"/>
      <c r="P155" s="34"/>
    </row>
    <row r="156" spans="1:16" s="41" customFormat="1" x14ac:dyDescent="0.3">
      <c r="A156" s="27"/>
      <c r="B156" s="28"/>
      <c r="C156" s="28"/>
      <c r="D156" s="24"/>
      <c r="E156" s="24"/>
      <c r="F156" s="29"/>
      <c r="G156" s="25"/>
      <c r="H156" s="39"/>
      <c r="I156" s="32"/>
      <c r="J156" s="40"/>
      <c r="K156" s="26"/>
      <c r="L156" s="26"/>
      <c r="M156" s="26"/>
      <c r="N156" s="26"/>
      <c r="O156" s="28"/>
      <c r="P156" s="28"/>
    </row>
    <row r="157" spans="1:16" s="41" customFormat="1" x14ac:dyDescent="0.3">
      <c r="A157" s="27"/>
      <c r="B157" s="28"/>
      <c r="C157" s="28"/>
      <c r="D157" s="24"/>
      <c r="E157" s="24"/>
      <c r="F157" s="29"/>
      <c r="G157" s="25"/>
      <c r="H157" s="39"/>
      <c r="I157" s="32"/>
      <c r="J157" s="40"/>
      <c r="K157" s="26"/>
      <c r="L157" s="26"/>
      <c r="M157" s="26"/>
      <c r="N157" s="26"/>
      <c r="O157" s="28"/>
      <c r="P157" s="28"/>
    </row>
    <row r="158" spans="1:16" s="41" customFormat="1" x14ac:dyDescent="0.3">
      <c r="A158" s="27"/>
      <c r="B158" s="28"/>
      <c r="C158" s="28"/>
      <c r="D158" s="24"/>
      <c r="E158" s="24"/>
      <c r="F158" s="29"/>
      <c r="G158" s="25"/>
      <c r="H158" s="39"/>
      <c r="I158" s="32"/>
      <c r="J158" s="40"/>
      <c r="K158" s="26"/>
      <c r="L158" s="26"/>
      <c r="M158" s="26"/>
      <c r="N158" s="26"/>
      <c r="O158" s="28"/>
      <c r="P158" s="28"/>
    </row>
    <row r="159" spans="1:16" s="41" customFormat="1" x14ac:dyDescent="0.3">
      <c r="A159" s="27"/>
      <c r="B159" s="28"/>
      <c r="C159" s="28"/>
      <c r="D159" s="24"/>
      <c r="E159" s="24"/>
      <c r="F159" s="29"/>
      <c r="G159" s="25"/>
      <c r="H159" s="39"/>
      <c r="I159" s="32"/>
      <c r="J159" s="40"/>
      <c r="K159" s="26"/>
      <c r="L159" s="26"/>
      <c r="M159" s="26"/>
      <c r="N159" s="26"/>
      <c r="O159" s="34"/>
      <c r="P159" s="33"/>
    </row>
    <row r="160" spans="1:16" s="41" customFormat="1" x14ac:dyDescent="0.3">
      <c r="A160" s="27"/>
      <c r="B160" s="28"/>
      <c r="C160" s="28"/>
      <c r="D160" s="24"/>
      <c r="E160" s="24"/>
      <c r="F160" s="29"/>
      <c r="G160" s="25"/>
      <c r="H160" s="39"/>
      <c r="I160" s="32"/>
      <c r="J160" s="40"/>
      <c r="K160" s="26"/>
      <c r="L160" s="26"/>
      <c r="M160" s="26"/>
      <c r="N160" s="26"/>
      <c r="O160" s="28"/>
      <c r="P160" s="34"/>
    </row>
    <row r="161" spans="1:16" s="41" customFormat="1" x14ac:dyDescent="0.3">
      <c r="A161" s="27"/>
      <c r="B161" s="28"/>
      <c r="C161" s="28"/>
      <c r="D161" s="24"/>
      <c r="E161" s="24"/>
      <c r="F161" s="29"/>
      <c r="G161" s="25"/>
      <c r="H161" s="39"/>
      <c r="I161" s="32"/>
      <c r="J161" s="40"/>
      <c r="K161" s="26"/>
      <c r="L161" s="26"/>
      <c r="M161" s="26"/>
      <c r="N161" s="26"/>
      <c r="O161" s="28"/>
      <c r="P161" s="34"/>
    </row>
    <row r="162" spans="1:16" s="41" customFormat="1" x14ac:dyDescent="0.3">
      <c r="A162" s="27"/>
      <c r="B162" s="28"/>
      <c r="C162" s="28"/>
      <c r="D162" s="24"/>
      <c r="E162" s="24"/>
      <c r="F162" s="29"/>
      <c r="G162" s="25"/>
      <c r="H162" s="39"/>
      <c r="I162" s="32"/>
      <c r="J162" s="40"/>
      <c r="K162" s="26"/>
      <c r="L162" s="26"/>
      <c r="M162" s="26"/>
      <c r="N162" s="26"/>
      <c r="O162" s="28"/>
      <c r="P162" s="28"/>
    </row>
    <row r="163" spans="1:16" s="41" customFormat="1" x14ac:dyDescent="0.3">
      <c r="A163" s="27"/>
      <c r="B163" s="28"/>
      <c r="C163" s="28"/>
      <c r="D163" s="24"/>
      <c r="E163" s="24"/>
      <c r="F163" s="29"/>
      <c r="G163" s="25"/>
      <c r="H163" s="39"/>
      <c r="I163" s="32"/>
      <c r="J163" s="40"/>
      <c r="K163" s="26"/>
      <c r="L163" s="26"/>
      <c r="M163" s="26"/>
      <c r="N163" s="26"/>
      <c r="O163" s="28"/>
      <c r="P163" s="28"/>
    </row>
    <row r="164" spans="1:16" s="41" customFormat="1" x14ac:dyDescent="0.3">
      <c r="A164" s="36"/>
      <c r="B164" s="24"/>
      <c r="C164" s="24"/>
      <c r="D164" s="24"/>
      <c r="E164" s="24"/>
      <c r="F164" s="38"/>
      <c r="G164" s="25"/>
      <c r="H164" s="39"/>
      <c r="I164" s="32"/>
      <c r="J164" s="40"/>
      <c r="K164" s="26"/>
      <c r="L164" s="26"/>
      <c r="M164" s="26"/>
      <c r="N164" s="26"/>
      <c r="O164" s="24"/>
      <c r="P164" s="24"/>
    </row>
    <row r="165" spans="1:16" s="41" customFormat="1" x14ac:dyDescent="0.3">
      <c r="A165" s="36"/>
      <c r="B165" s="24"/>
      <c r="C165" s="24"/>
      <c r="D165" s="24"/>
      <c r="E165" s="24"/>
      <c r="F165" s="38"/>
      <c r="G165" s="25"/>
      <c r="H165" s="39"/>
      <c r="I165" s="32"/>
      <c r="J165" s="40"/>
      <c r="K165" s="26"/>
      <c r="L165" s="26"/>
      <c r="M165" s="26"/>
      <c r="N165" s="26"/>
      <c r="O165" s="24"/>
      <c r="P165" s="24"/>
    </row>
    <row r="166" spans="1:16" s="41" customFormat="1" x14ac:dyDescent="0.3">
      <c r="A166" s="36"/>
      <c r="B166" s="24"/>
      <c r="C166" s="24"/>
      <c r="D166" s="24"/>
      <c r="E166" s="24"/>
      <c r="F166" s="38"/>
      <c r="G166" s="25"/>
      <c r="H166" s="39"/>
      <c r="I166" s="32"/>
      <c r="J166" s="40"/>
      <c r="K166" s="26"/>
      <c r="L166" s="26"/>
      <c r="M166" s="26"/>
      <c r="N166" s="26"/>
      <c r="O166" s="24"/>
      <c r="P166" s="24"/>
    </row>
    <row r="167" spans="1:16" s="41" customFormat="1" x14ac:dyDescent="0.3">
      <c r="A167" s="36"/>
      <c r="B167" s="24"/>
      <c r="C167" s="24"/>
      <c r="D167" s="24"/>
      <c r="E167" s="24"/>
      <c r="F167" s="38"/>
      <c r="G167" s="25"/>
      <c r="H167" s="39"/>
      <c r="I167" s="32"/>
      <c r="J167" s="40"/>
      <c r="K167" s="26"/>
      <c r="L167" s="26"/>
      <c r="M167" s="26"/>
      <c r="N167" s="26"/>
      <c r="O167" s="24"/>
      <c r="P167" s="24"/>
    </row>
    <row r="168" spans="1:16" s="41" customFormat="1" x14ac:dyDescent="0.3">
      <c r="A168" s="36"/>
      <c r="B168" s="37"/>
      <c r="C168" s="24"/>
      <c r="D168" s="24"/>
      <c r="E168" s="24"/>
      <c r="F168" s="38"/>
      <c r="G168" s="25"/>
      <c r="H168" s="39"/>
      <c r="I168" s="32"/>
      <c r="J168" s="40"/>
      <c r="K168" s="26"/>
      <c r="L168" s="26"/>
      <c r="M168" s="26"/>
      <c r="N168" s="26"/>
      <c r="O168" s="24"/>
      <c r="P168" s="37"/>
    </row>
    <row r="169" spans="1:16" s="41" customFormat="1" x14ac:dyDescent="0.3">
      <c r="A169" s="36"/>
      <c r="B169" s="24"/>
      <c r="C169" s="24"/>
      <c r="D169" s="24"/>
      <c r="E169" s="24"/>
      <c r="F169" s="38"/>
      <c r="G169" s="25"/>
      <c r="H169" s="39"/>
      <c r="I169" s="32"/>
      <c r="J169" s="40"/>
      <c r="K169" s="26"/>
      <c r="L169" s="26"/>
      <c r="M169" s="26"/>
      <c r="N169" s="26"/>
      <c r="O169" s="24"/>
      <c r="P169" s="24"/>
    </row>
    <row r="170" spans="1:16" s="41" customFormat="1" x14ac:dyDescent="0.3">
      <c r="A170" s="36"/>
      <c r="B170" s="24"/>
      <c r="C170" s="24"/>
      <c r="D170" s="24"/>
      <c r="E170" s="24"/>
      <c r="F170" s="38"/>
      <c r="G170" s="25"/>
      <c r="H170" s="39"/>
      <c r="I170" s="32"/>
      <c r="J170" s="40"/>
      <c r="K170" s="26"/>
      <c r="L170" s="26"/>
      <c r="M170" s="26"/>
      <c r="N170" s="26"/>
      <c r="O170" s="24"/>
      <c r="P170" s="24"/>
    </row>
    <row r="171" spans="1:16" s="41" customFormat="1" x14ac:dyDescent="0.3">
      <c r="A171" s="36"/>
      <c r="B171" s="24"/>
      <c r="C171" s="24"/>
      <c r="D171" s="24"/>
      <c r="E171" s="24"/>
      <c r="F171" s="38"/>
      <c r="G171" s="25"/>
      <c r="H171" s="39"/>
      <c r="I171" s="32"/>
      <c r="J171" s="40"/>
      <c r="K171" s="26"/>
      <c r="L171" s="26"/>
      <c r="M171" s="26"/>
      <c r="N171" s="26"/>
      <c r="O171" s="24"/>
      <c r="P171" s="24"/>
    </row>
    <row r="172" spans="1:16" s="41" customFormat="1" x14ac:dyDescent="0.3">
      <c r="A172" s="36"/>
      <c r="B172" s="24"/>
      <c r="C172" s="24"/>
      <c r="D172" s="24"/>
      <c r="E172" s="24"/>
      <c r="F172" s="38"/>
      <c r="G172" s="25"/>
      <c r="H172" s="39"/>
      <c r="I172" s="32"/>
      <c r="J172" s="40"/>
      <c r="K172" s="26"/>
      <c r="L172" s="26"/>
      <c r="M172" s="26"/>
      <c r="N172" s="26"/>
      <c r="O172" s="24"/>
      <c r="P172" s="24"/>
    </row>
    <row r="173" spans="1:16" s="41" customFormat="1" x14ac:dyDescent="0.3">
      <c r="A173" s="36"/>
      <c r="B173" s="24"/>
      <c r="C173" s="24"/>
      <c r="D173" s="24"/>
      <c r="E173" s="24"/>
      <c r="F173" s="38"/>
      <c r="G173" s="25"/>
      <c r="H173" s="39"/>
      <c r="I173" s="32"/>
      <c r="J173" s="40"/>
      <c r="K173" s="26"/>
      <c r="L173" s="26"/>
      <c r="M173" s="26"/>
      <c r="N173" s="26"/>
      <c r="O173" s="24"/>
      <c r="P173" s="24"/>
    </row>
    <row r="174" spans="1:16" s="41" customFormat="1" x14ac:dyDescent="0.3">
      <c r="A174" s="36"/>
      <c r="B174" s="24"/>
      <c r="C174" s="24"/>
      <c r="D174" s="24"/>
      <c r="E174" s="24"/>
      <c r="F174" s="38"/>
      <c r="G174" s="25"/>
      <c r="H174" s="39"/>
      <c r="I174" s="32"/>
      <c r="J174" s="40"/>
      <c r="K174" s="26"/>
      <c r="L174" s="26"/>
      <c r="M174" s="26"/>
      <c r="N174" s="26"/>
      <c r="O174" s="24"/>
      <c r="P174" s="24"/>
    </row>
    <row r="175" spans="1:16" s="41" customFormat="1" x14ac:dyDescent="0.3">
      <c r="A175" s="88"/>
      <c r="B175" s="89"/>
      <c r="C175" s="89"/>
      <c r="D175" s="24"/>
      <c r="E175" s="24"/>
      <c r="F175" s="90"/>
      <c r="G175" s="25"/>
      <c r="H175" s="91"/>
      <c r="I175" s="32"/>
      <c r="J175" s="95"/>
      <c r="K175" s="26"/>
      <c r="L175" s="26"/>
      <c r="M175" s="26"/>
      <c r="N175" s="93"/>
      <c r="O175" s="94"/>
      <c r="P175" s="94"/>
    </row>
    <row r="176" spans="1:16" s="41" customFormat="1" x14ac:dyDescent="0.3">
      <c r="A176" s="88"/>
      <c r="B176" s="89"/>
      <c r="C176" s="89"/>
      <c r="D176" s="24"/>
      <c r="E176" s="24"/>
      <c r="F176" s="90"/>
      <c r="G176" s="25"/>
      <c r="H176" s="91"/>
      <c r="I176" s="32"/>
      <c r="J176" s="95"/>
      <c r="K176" s="26"/>
      <c r="L176" s="26"/>
      <c r="M176" s="26"/>
      <c r="N176" s="93"/>
      <c r="O176" s="94"/>
      <c r="P176" s="94"/>
    </row>
    <row r="177" spans="1:16" s="41" customFormat="1" x14ac:dyDescent="0.3">
      <c r="A177" s="88"/>
      <c r="B177" s="89"/>
      <c r="C177" s="89"/>
      <c r="D177" s="24"/>
      <c r="E177" s="24"/>
      <c r="F177" s="90"/>
      <c r="G177" s="25"/>
      <c r="H177" s="91"/>
      <c r="I177" s="32"/>
      <c r="J177" s="95"/>
      <c r="K177" s="26"/>
      <c r="L177" s="26"/>
      <c r="M177" s="26"/>
      <c r="N177" s="93"/>
      <c r="O177" s="94"/>
      <c r="P177" s="94"/>
    </row>
    <row r="178" spans="1:16" s="41" customFormat="1" x14ac:dyDescent="0.3">
      <c r="A178" s="88"/>
      <c r="B178" s="89"/>
      <c r="C178" s="89"/>
      <c r="D178" s="24"/>
      <c r="E178" s="24"/>
      <c r="F178" s="90"/>
      <c r="G178" s="25"/>
      <c r="H178" s="91"/>
      <c r="I178" s="32"/>
      <c r="J178" s="95"/>
      <c r="K178" s="26"/>
      <c r="L178" s="26"/>
      <c r="M178" s="26"/>
      <c r="N178" s="93"/>
      <c r="O178" s="94"/>
      <c r="P178" s="94"/>
    </row>
    <row r="179" spans="1:16" s="41" customFormat="1" x14ac:dyDescent="0.3">
      <c r="A179" s="36"/>
      <c r="B179" s="24"/>
      <c r="C179" s="24"/>
      <c r="D179" s="24"/>
      <c r="E179" s="24"/>
      <c r="F179" s="38"/>
      <c r="G179" s="25"/>
      <c r="H179" s="39"/>
      <c r="I179" s="32"/>
      <c r="J179" s="40"/>
      <c r="K179" s="26"/>
      <c r="L179" s="26"/>
      <c r="M179" s="26"/>
      <c r="N179" s="26"/>
      <c r="O179" s="37"/>
      <c r="P179" s="24"/>
    </row>
    <row r="180" spans="1:16" s="41" customFormat="1" x14ac:dyDescent="0.3">
      <c r="A180" s="36"/>
      <c r="B180" s="24"/>
      <c r="C180" s="24"/>
      <c r="D180" s="24"/>
      <c r="E180" s="24"/>
      <c r="F180" s="38"/>
      <c r="G180" s="25"/>
      <c r="H180" s="39"/>
      <c r="I180" s="32"/>
      <c r="J180" s="40"/>
      <c r="K180" s="26"/>
      <c r="L180" s="26"/>
      <c r="M180" s="26"/>
      <c r="N180" s="26"/>
      <c r="O180" s="24"/>
      <c r="P180" s="24"/>
    </row>
    <row r="181" spans="1:16" s="41" customFormat="1" x14ac:dyDescent="0.3">
      <c r="A181" s="36"/>
      <c r="B181" s="24"/>
      <c r="C181" s="24"/>
      <c r="D181" s="24"/>
      <c r="E181" s="24"/>
      <c r="F181" s="38"/>
      <c r="G181" s="25"/>
      <c r="H181" s="39"/>
      <c r="I181" s="32"/>
      <c r="J181" s="40"/>
      <c r="K181" s="26"/>
      <c r="L181" s="26"/>
      <c r="M181" s="26"/>
      <c r="N181" s="26"/>
      <c r="O181" s="24"/>
      <c r="P181" s="24"/>
    </row>
    <row r="182" spans="1:16" s="41" customFormat="1" x14ac:dyDescent="0.3">
      <c r="A182" s="36"/>
      <c r="B182" s="24"/>
      <c r="C182" s="24"/>
      <c r="D182" s="24"/>
      <c r="E182" s="24"/>
      <c r="F182" s="38"/>
      <c r="G182" s="25"/>
      <c r="H182" s="39"/>
      <c r="I182" s="32"/>
      <c r="J182" s="40"/>
      <c r="K182" s="26"/>
      <c r="L182" s="26"/>
      <c r="M182" s="26"/>
      <c r="N182" s="26"/>
      <c r="O182" s="24"/>
      <c r="P182" s="24"/>
    </row>
    <row r="183" spans="1:16" s="41" customFormat="1" x14ac:dyDescent="0.3">
      <c r="A183" s="36"/>
      <c r="B183" s="24"/>
      <c r="C183" s="24"/>
      <c r="D183" s="24"/>
      <c r="E183" s="24"/>
      <c r="F183" s="38"/>
      <c r="G183" s="25"/>
      <c r="H183" s="39"/>
      <c r="I183" s="32"/>
      <c r="J183" s="40"/>
      <c r="K183" s="26"/>
      <c r="L183" s="26"/>
      <c r="M183" s="26"/>
      <c r="N183" s="26"/>
      <c r="O183" s="24"/>
      <c r="P183" s="24"/>
    </row>
    <row r="184" spans="1:16" s="41" customFormat="1" x14ac:dyDescent="0.3">
      <c r="A184" s="36"/>
      <c r="B184" s="24"/>
      <c r="C184" s="24"/>
      <c r="D184" s="24"/>
      <c r="E184" s="24"/>
      <c r="F184" s="38"/>
      <c r="G184" s="25"/>
      <c r="H184" s="39"/>
      <c r="I184" s="32"/>
      <c r="J184" s="40"/>
      <c r="K184" s="26"/>
      <c r="L184" s="26"/>
      <c r="M184" s="26"/>
      <c r="N184" s="26"/>
      <c r="O184" s="24"/>
      <c r="P184" s="24"/>
    </row>
    <row r="185" spans="1:16" s="41" customFormat="1" x14ac:dyDescent="0.3">
      <c r="A185" s="36"/>
      <c r="B185" s="24"/>
      <c r="C185" s="24"/>
      <c r="D185" s="24"/>
      <c r="E185" s="24"/>
      <c r="F185" s="38"/>
      <c r="G185" s="25"/>
      <c r="H185" s="39"/>
      <c r="I185" s="32"/>
      <c r="J185" s="40"/>
      <c r="K185" s="26"/>
      <c r="L185" s="26"/>
      <c r="M185" s="26"/>
      <c r="N185" s="26"/>
      <c r="O185" s="24"/>
      <c r="P185" s="24"/>
    </row>
    <row r="186" spans="1:16" s="41" customFormat="1" x14ac:dyDescent="0.3">
      <c r="A186" s="36"/>
      <c r="B186" s="24"/>
      <c r="C186" s="24"/>
      <c r="D186" s="24"/>
      <c r="E186" s="24"/>
      <c r="F186" s="38"/>
      <c r="G186" s="25"/>
      <c r="H186" s="39"/>
      <c r="I186" s="32"/>
      <c r="J186" s="40"/>
      <c r="K186" s="26"/>
      <c r="L186" s="26"/>
      <c r="M186" s="26"/>
      <c r="N186" s="26"/>
      <c r="O186" s="24"/>
      <c r="P186" s="24"/>
    </row>
    <row r="187" spans="1:16" s="41" customFormat="1" x14ac:dyDescent="0.3">
      <c r="A187" s="36"/>
      <c r="B187" s="24"/>
      <c r="C187" s="24"/>
      <c r="D187" s="24"/>
      <c r="E187" s="24"/>
      <c r="F187" s="38"/>
      <c r="G187" s="25"/>
      <c r="H187" s="39"/>
      <c r="I187" s="32"/>
      <c r="J187" s="40"/>
      <c r="K187" s="26"/>
      <c r="L187" s="26"/>
      <c r="M187" s="26"/>
      <c r="N187" s="26"/>
      <c r="O187" s="24"/>
      <c r="P187" s="24"/>
    </row>
    <row r="188" spans="1:16" s="41" customFormat="1" x14ac:dyDescent="0.3">
      <c r="A188" s="36"/>
      <c r="B188" s="24"/>
      <c r="C188" s="24"/>
      <c r="D188" s="24"/>
      <c r="E188" s="24"/>
      <c r="F188" s="38"/>
      <c r="G188" s="25"/>
      <c r="H188" s="39"/>
      <c r="I188" s="32"/>
      <c r="J188" s="40"/>
      <c r="K188" s="26"/>
      <c r="L188" s="26"/>
      <c r="M188" s="26"/>
      <c r="N188" s="26"/>
      <c r="O188" s="24"/>
      <c r="P188" s="24"/>
    </row>
    <row r="189" spans="1:16" s="41" customFormat="1" x14ac:dyDescent="0.3">
      <c r="A189" s="88"/>
      <c r="B189" s="89"/>
      <c r="C189" s="89"/>
      <c r="D189" s="24"/>
      <c r="E189" s="24"/>
      <c r="F189" s="90"/>
      <c r="G189" s="25"/>
      <c r="H189" s="91"/>
      <c r="I189" s="92"/>
      <c r="J189" s="90"/>
      <c r="K189" s="26"/>
      <c r="L189" s="26"/>
      <c r="M189" s="26"/>
      <c r="N189" s="93"/>
      <c r="O189" s="89"/>
      <c r="P189" s="89"/>
    </row>
    <row r="190" spans="1:16" s="41" customFormat="1" x14ac:dyDescent="0.3">
      <c r="A190" s="88"/>
      <c r="B190" s="89"/>
      <c r="C190" s="89"/>
      <c r="D190" s="24"/>
      <c r="E190" s="24"/>
      <c r="F190" s="90"/>
      <c r="G190" s="25"/>
      <c r="H190" s="91"/>
      <c r="I190" s="92"/>
      <c r="J190" s="90"/>
      <c r="K190" s="26"/>
      <c r="L190" s="26"/>
      <c r="M190" s="26"/>
      <c r="N190" s="93"/>
      <c r="O190" s="89"/>
      <c r="P190" s="89"/>
    </row>
    <row r="191" spans="1:16" s="41" customFormat="1" x14ac:dyDescent="0.3">
      <c r="A191" s="27"/>
      <c r="B191" s="28"/>
      <c r="C191" s="28"/>
      <c r="D191" s="24"/>
      <c r="E191" s="24"/>
      <c r="F191" s="29"/>
      <c r="G191" s="25"/>
      <c r="H191" s="39"/>
      <c r="I191" s="30"/>
      <c r="J191" s="40"/>
      <c r="K191" s="26"/>
      <c r="L191" s="26"/>
      <c r="M191" s="26"/>
      <c r="N191" s="26"/>
      <c r="O191" s="34"/>
      <c r="P191" s="34"/>
    </row>
    <row r="192" spans="1:16" s="41" customFormat="1" x14ac:dyDescent="0.3">
      <c r="A192" s="27"/>
      <c r="B192" s="28"/>
      <c r="C192" s="28"/>
      <c r="D192" s="24"/>
      <c r="E192" s="24"/>
      <c r="F192" s="29"/>
      <c r="G192" s="25"/>
      <c r="H192" s="39"/>
      <c r="I192" s="30"/>
      <c r="J192" s="40"/>
      <c r="K192" s="26"/>
      <c r="L192" s="26"/>
      <c r="M192" s="26"/>
      <c r="N192" s="26"/>
      <c r="O192" s="28"/>
      <c r="P192" s="34"/>
    </row>
    <row r="193" spans="1:16" s="41" customFormat="1" x14ac:dyDescent="0.3">
      <c r="A193" s="27"/>
      <c r="B193" s="28"/>
      <c r="C193" s="28"/>
      <c r="D193" s="24"/>
      <c r="E193" s="24"/>
      <c r="F193" s="29"/>
      <c r="G193" s="25"/>
      <c r="H193" s="39"/>
      <c r="I193" s="30"/>
      <c r="J193" s="40"/>
      <c r="K193" s="26"/>
      <c r="L193" s="26"/>
      <c r="M193" s="26"/>
      <c r="N193" s="26"/>
      <c r="O193" s="28"/>
      <c r="P193" s="34"/>
    </row>
    <row r="194" spans="1:16" s="41" customFormat="1" x14ac:dyDescent="0.3">
      <c r="A194" s="27"/>
      <c r="B194" s="28"/>
      <c r="C194" s="28"/>
      <c r="D194" s="24"/>
      <c r="E194" s="24"/>
      <c r="F194" s="29"/>
      <c r="G194" s="25"/>
      <c r="H194" s="39"/>
      <c r="I194" s="30"/>
      <c r="J194" s="40"/>
      <c r="K194" s="26"/>
      <c r="L194" s="26"/>
      <c r="M194" s="26"/>
      <c r="N194" s="26"/>
      <c r="O194" s="28"/>
      <c r="P194" s="28"/>
    </row>
    <row r="195" spans="1:16" s="41" customFormat="1" x14ac:dyDescent="0.3">
      <c r="A195" s="27"/>
      <c r="B195" s="28"/>
      <c r="C195" s="28"/>
      <c r="D195" s="24"/>
      <c r="E195" s="24"/>
      <c r="F195" s="29"/>
      <c r="G195" s="25"/>
      <c r="H195" s="39"/>
      <c r="I195" s="30"/>
      <c r="J195" s="40"/>
      <c r="K195" s="26"/>
      <c r="L195" s="26"/>
      <c r="M195" s="26"/>
      <c r="N195" s="26"/>
      <c r="O195" s="35"/>
      <c r="P195" s="34"/>
    </row>
    <row r="196" spans="1:16" s="41" customFormat="1" x14ac:dyDescent="0.3">
      <c r="A196" s="27"/>
      <c r="B196" s="28"/>
      <c r="C196" s="28"/>
      <c r="D196" s="24"/>
      <c r="E196" s="24"/>
      <c r="F196" s="29"/>
      <c r="G196" s="25"/>
      <c r="H196" s="39"/>
      <c r="I196" s="30"/>
      <c r="J196" s="40"/>
      <c r="K196" s="26"/>
      <c r="L196" s="26"/>
      <c r="M196" s="26"/>
      <c r="N196" s="26"/>
      <c r="O196" s="28"/>
      <c r="P196" s="28"/>
    </row>
    <row r="197" spans="1:16" s="41" customFormat="1" x14ac:dyDescent="0.3">
      <c r="A197" s="36"/>
      <c r="B197" s="24"/>
      <c r="C197" s="24"/>
      <c r="D197" s="24"/>
      <c r="E197" s="24"/>
      <c r="F197" s="38"/>
      <c r="G197" s="25"/>
      <c r="H197" s="39"/>
      <c r="I197" s="32"/>
      <c r="J197" s="40"/>
      <c r="K197" s="26"/>
      <c r="L197" s="26"/>
      <c r="M197" s="26"/>
      <c r="N197" s="26"/>
      <c r="O197" s="24"/>
      <c r="P197" s="37"/>
    </row>
    <row r="198" spans="1:16" s="41" customFormat="1" x14ac:dyDescent="0.3">
      <c r="A198" s="36"/>
      <c r="B198" s="24"/>
      <c r="C198" s="24"/>
      <c r="D198" s="24"/>
      <c r="E198" s="24"/>
      <c r="F198" s="38"/>
      <c r="G198" s="25"/>
      <c r="H198" s="39"/>
      <c r="I198" s="32"/>
      <c r="J198" s="40"/>
      <c r="K198" s="26"/>
      <c r="L198" s="26"/>
      <c r="M198" s="26"/>
      <c r="N198" s="26"/>
      <c r="O198" s="24"/>
      <c r="P198" s="24"/>
    </row>
    <row r="199" spans="1:16" s="41" customFormat="1" x14ac:dyDescent="0.3">
      <c r="A199" s="36"/>
      <c r="B199" s="24"/>
      <c r="C199" s="24"/>
      <c r="D199" s="24"/>
      <c r="E199" s="24"/>
      <c r="F199" s="38"/>
      <c r="G199" s="25"/>
      <c r="H199" s="39"/>
      <c r="I199" s="32"/>
      <c r="J199" s="40"/>
      <c r="K199" s="26"/>
      <c r="L199" s="26"/>
      <c r="M199" s="26"/>
      <c r="N199" s="26"/>
      <c r="O199" s="24"/>
      <c r="P199" s="24"/>
    </row>
    <row r="200" spans="1:16" s="41" customFormat="1" x14ac:dyDescent="0.3">
      <c r="A200" s="36"/>
      <c r="B200" s="24"/>
      <c r="C200" s="24"/>
      <c r="D200" s="24"/>
      <c r="E200" s="24"/>
      <c r="F200" s="38"/>
      <c r="G200" s="25"/>
      <c r="H200" s="39"/>
      <c r="I200" s="32"/>
      <c r="J200" s="40"/>
      <c r="K200" s="26"/>
      <c r="L200" s="26"/>
      <c r="M200" s="26"/>
      <c r="N200" s="26"/>
      <c r="O200" s="24"/>
      <c r="P200" s="24"/>
    </row>
    <row r="201" spans="1:16" s="41" customFormat="1" x14ac:dyDescent="0.3">
      <c r="A201" s="36"/>
      <c r="B201" s="24"/>
      <c r="C201" s="24"/>
      <c r="D201" s="24"/>
      <c r="E201" s="24"/>
      <c r="F201" s="38"/>
      <c r="G201" s="25"/>
      <c r="H201" s="39"/>
      <c r="I201" s="32"/>
      <c r="J201" s="40"/>
      <c r="K201" s="26"/>
      <c r="L201" s="26"/>
      <c r="M201" s="26"/>
      <c r="N201" s="26"/>
      <c r="O201" s="24"/>
      <c r="P201" s="24"/>
    </row>
    <row r="202" spans="1:16" s="41" customFormat="1" x14ac:dyDescent="0.3">
      <c r="A202" s="36"/>
      <c r="B202" s="24"/>
      <c r="C202" s="37"/>
      <c r="D202" s="24"/>
      <c r="E202" s="24"/>
      <c r="F202" s="38"/>
      <c r="G202" s="25"/>
      <c r="H202" s="39"/>
      <c r="I202" s="32"/>
      <c r="J202" s="40"/>
      <c r="K202" s="26"/>
      <c r="L202" s="26"/>
      <c r="M202" s="26"/>
      <c r="N202" s="26"/>
      <c r="O202" s="37"/>
      <c r="P202" s="24"/>
    </row>
    <row r="203" spans="1:16" s="41" customFormat="1" x14ac:dyDescent="0.3">
      <c r="A203" s="36"/>
      <c r="B203" s="24"/>
      <c r="C203" s="24"/>
      <c r="D203" s="24"/>
      <c r="E203" s="24"/>
      <c r="F203" s="38"/>
      <c r="G203" s="25"/>
      <c r="H203" s="39"/>
      <c r="I203" s="32"/>
      <c r="J203" s="40"/>
      <c r="K203" s="26"/>
      <c r="L203" s="26"/>
      <c r="M203" s="26"/>
      <c r="N203" s="26"/>
      <c r="O203" s="24"/>
      <c r="P203" s="24"/>
    </row>
    <row r="204" spans="1:16" s="41" customFormat="1" x14ac:dyDescent="0.3">
      <c r="A204" s="36"/>
      <c r="B204" s="24"/>
      <c r="C204" s="24"/>
      <c r="D204" s="24"/>
      <c r="E204" s="24"/>
      <c r="F204" s="38"/>
      <c r="G204" s="25"/>
      <c r="H204" s="39"/>
      <c r="I204" s="32"/>
      <c r="J204" s="40"/>
      <c r="K204" s="26"/>
      <c r="L204" s="26"/>
      <c r="M204" s="26"/>
      <c r="N204" s="26"/>
      <c r="O204" s="37"/>
      <c r="P204" s="37"/>
    </row>
    <row r="205" spans="1:16" s="41" customFormat="1" x14ac:dyDescent="0.3">
      <c r="A205" s="36"/>
      <c r="B205" s="24"/>
      <c r="C205" s="24"/>
      <c r="D205" s="24"/>
      <c r="E205" s="37"/>
      <c r="F205" s="38"/>
      <c r="G205" s="25"/>
      <c r="H205" s="39"/>
      <c r="I205" s="32"/>
      <c r="J205" s="40"/>
      <c r="K205" s="26"/>
      <c r="L205" s="26"/>
      <c r="M205" s="26"/>
      <c r="N205" s="26"/>
      <c r="O205" s="24"/>
      <c r="P205" s="37"/>
    </row>
    <row r="206" spans="1:16" s="41" customFormat="1" x14ac:dyDescent="0.3">
      <c r="A206" s="36"/>
      <c r="B206" s="24"/>
      <c r="C206" s="24"/>
      <c r="D206" s="24"/>
      <c r="E206" s="24"/>
      <c r="F206" s="38"/>
      <c r="G206" s="25"/>
      <c r="H206" s="39"/>
      <c r="I206" s="32"/>
      <c r="J206" s="40"/>
      <c r="K206" s="26"/>
      <c r="L206" s="26"/>
      <c r="M206" s="26"/>
      <c r="N206" s="26"/>
      <c r="O206" s="24"/>
      <c r="P206" s="24"/>
    </row>
    <row r="207" spans="1:16" s="41" customFormat="1" x14ac:dyDescent="0.3">
      <c r="A207" s="36"/>
      <c r="B207" s="24"/>
      <c r="C207" s="24"/>
      <c r="D207" s="24"/>
      <c r="E207" s="24"/>
      <c r="F207" s="38"/>
      <c r="G207" s="25"/>
      <c r="H207" s="39"/>
      <c r="I207" s="32"/>
      <c r="J207" s="40"/>
      <c r="K207" s="26"/>
      <c r="L207" s="26"/>
      <c r="M207" s="26"/>
      <c r="N207" s="26"/>
      <c r="O207" s="24"/>
      <c r="P207" s="24"/>
    </row>
    <row r="208" spans="1:16" s="41" customFormat="1" x14ac:dyDescent="0.3">
      <c r="A208" s="36"/>
      <c r="B208" s="24"/>
      <c r="C208" s="24"/>
      <c r="D208" s="24"/>
      <c r="E208" s="24"/>
      <c r="F208" s="38"/>
      <c r="G208" s="25"/>
      <c r="H208" s="39"/>
      <c r="I208" s="32"/>
      <c r="J208" s="40"/>
      <c r="K208" s="26"/>
      <c r="L208" s="26"/>
      <c r="M208" s="26"/>
      <c r="N208" s="26"/>
      <c r="O208" s="24"/>
      <c r="P208" s="24"/>
    </row>
    <row r="209" spans="1:16" s="41" customFormat="1" x14ac:dyDescent="0.3">
      <c r="A209" s="36"/>
      <c r="B209" s="24"/>
      <c r="C209" s="24"/>
      <c r="D209" s="24"/>
      <c r="E209" s="24"/>
      <c r="F209" s="38"/>
      <c r="G209" s="25"/>
      <c r="H209" s="39"/>
      <c r="I209" s="32"/>
      <c r="J209" s="40"/>
      <c r="K209" s="26"/>
      <c r="L209" s="26"/>
      <c r="M209" s="26"/>
      <c r="N209" s="26"/>
      <c r="O209" s="24"/>
      <c r="P209" s="24"/>
    </row>
    <row r="210" spans="1:16" s="41" customFormat="1" x14ac:dyDescent="0.3">
      <c r="A210" s="36"/>
      <c r="B210" s="24"/>
      <c r="C210" s="24"/>
      <c r="D210" s="24"/>
      <c r="E210" s="24"/>
      <c r="F210" s="38"/>
      <c r="G210" s="25"/>
      <c r="H210" s="39"/>
      <c r="I210" s="32"/>
      <c r="J210" s="40"/>
      <c r="K210" s="26"/>
      <c r="L210" s="26"/>
      <c r="M210" s="26"/>
      <c r="N210" s="26"/>
      <c r="O210" s="24"/>
      <c r="P210" s="37"/>
    </row>
    <row r="211" spans="1:16" s="41" customFormat="1" x14ac:dyDescent="0.3">
      <c r="A211" s="36"/>
      <c r="B211" s="24"/>
      <c r="C211" s="24"/>
      <c r="D211" s="24"/>
      <c r="E211" s="24"/>
      <c r="F211" s="38"/>
      <c r="G211" s="25"/>
      <c r="H211" s="39"/>
      <c r="I211" s="32"/>
      <c r="J211" s="40"/>
      <c r="K211" s="26"/>
      <c r="L211" s="26"/>
      <c r="M211" s="26"/>
      <c r="N211" s="26"/>
      <c r="O211" s="24"/>
      <c r="P211" s="24"/>
    </row>
    <row r="212" spans="1:16" s="41" customFormat="1" x14ac:dyDescent="0.3">
      <c r="A212" s="88"/>
      <c r="B212" s="89"/>
      <c r="C212" s="89"/>
      <c r="D212" s="24"/>
      <c r="E212" s="24"/>
      <c r="F212" s="90"/>
      <c r="G212" s="25"/>
      <c r="H212" s="91"/>
      <c r="I212" s="92"/>
      <c r="J212" s="90"/>
      <c r="K212" s="26"/>
      <c r="L212" s="26"/>
      <c r="M212" s="26"/>
      <c r="N212" s="93"/>
      <c r="O212" s="89"/>
      <c r="P212" s="89"/>
    </row>
    <row r="213" spans="1:16" s="41" customFormat="1" x14ac:dyDescent="0.3">
      <c r="A213" s="88"/>
      <c r="B213" s="89"/>
      <c r="C213" s="89"/>
      <c r="D213" s="24"/>
      <c r="E213" s="24"/>
      <c r="F213" s="90"/>
      <c r="G213" s="25"/>
      <c r="H213" s="91"/>
      <c r="I213" s="92"/>
      <c r="J213" s="90"/>
      <c r="K213" s="26"/>
      <c r="L213" s="26"/>
      <c r="M213" s="26"/>
      <c r="N213" s="93"/>
      <c r="O213" s="89"/>
      <c r="P213" s="89"/>
    </row>
    <row r="214" spans="1:16" s="41" customFormat="1" x14ac:dyDescent="0.3">
      <c r="A214" s="88"/>
      <c r="B214" s="89"/>
      <c r="C214" s="89"/>
      <c r="D214" s="24"/>
      <c r="E214" s="24"/>
      <c r="F214" s="90"/>
      <c r="G214" s="25"/>
      <c r="H214" s="91"/>
      <c r="I214" s="92"/>
      <c r="J214" s="90"/>
      <c r="K214" s="26"/>
      <c r="L214" s="26"/>
      <c r="M214" s="26"/>
      <c r="N214" s="93"/>
      <c r="O214" s="89"/>
      <c r="P214" s="89"/>
    </row>
    <row r="215" spans="1:16" s="41" customFormat="1" x14ac:dyDescent="0.3">
      <c r="A215" s="36"/>
      <c r="B215" s="24"/>
      <c r="C215" s="24"/>
      <c r="D215" s="24"/>
      <c r="E215" s="24"/>
      <c r="F215" s="38"/>
      <c r="G215" s="25"/>
      <c r="H215" s="39"/>
      <c r="I215" s="32"/>
      <c r="J215" s="40"/>
      <c r="K215" s="26"/>
      <c r="L215" s="26"/>
      <c r="M215" s="26"/>
      <c r="N215" s="26"/>
      <c r="O215" s="24"/>
      <c r="P215" s="24"/>
    </row>
    <row r="216" spans="1:16" s="41" customFormat="1" x14ac:dyDescent="0.3">
      <c r="A216" s="36"/>
      <c r="B216" s="24"/>
      <c r="C216" s="24"/>
      <c r="D216" s="24"/>
      <c r="E216" s="24"/>
      <c r="F216" s="38"/>
      <c r="G216" s="25"/>
      <c r="H216" s="39"/>
      <c r="I216" s="32"/>
      <c r="J216" s="40"/>
      <c r="K216" s="26"/>
      <c r="L216" s="26"/>
      <c r="M216" s="26"/>
      <c r="N216" s="26"/>
      <c r="O216" s="24"/>
      <c r="P216" s="24"/>
    </row>
    <row r="217" spans="1:16" s="41" customFormat="1" x14ac:dyDescent="0.3">
      <c r="A217" s="36"/>
      <c r="B217" s="24"/>
      <c r="C217" s="24"/>
      <c r="D217" s="24"/>
      <c r="E217" s="24"/>
      <c r="F217" s="38"/>
      <c r="G217" s="25"/>
      <c r="H217" s="39"/>
      <c r="I217" s="32"/>
      <c r="J217" s="40"/>
      <c r="K217" s="26"/>
      <c r="L217" s="26"/>
      <c r="M217" s="26"/>
      <c r="N217" s="26"/>
      <c r="O217" s="24"/>
      <c r="P217" s="24"/>
    </row>
    <row r="218" spans="1:16" s="41" customFormat="1" x14ac:dyDescent="0.3">
      <c r="A218" s="36"/>
      <c r="B218" s="24"/>
      <c r="C218" s="24"/>
      <c r="D218" s="24"/>
      <c r="E218" s="24"/>
      <c r="F218" s="38"/>
      <c r="G218" s="25"/>
      <c r="H218" s="39"/>
      <c r="I218" s="32"/>
      <c r="J218" s="40"/>
      <c r="K218" s="26"/>
      <c r="L218" s="26"/>
      <c r="M218" s="26"/>
      <c r="N218" s="26"/>
      <c r="O218" s="24"/>
      <c r="P218" s="37"/>
    </row>
    <row r="219" spans="1:16" s="41" customFormat="1" x14ac:dyDescent="0.3">
      <c r="A219" s="36"/>
      <c r="B219" s="24"/>
      <c r="C219" s="24"/>
      <c r="D219" s="24"/>
      <c r="E219" s="24"/>
      <c r="F219" s="38"/>
      <c r="G219" s="25"/>
      <c r="H219" s="39"/>
      <c r="I219" s="32"/>
      <c r="J219" s="40"/>
      <c r="K219" s="26"/>
      <c r="L219" s="26"/>
      <c r="M219" s="26"/>
      <c r="N219" s="26"/>
      <c r="O219" s="24"/>
      <c r="P219" s="37"/>
    </row>
    <row r="220" spans="1:16" s="41" customFormat="1" x14ac:dyDescent="0.3">
      <c r="A220" s="36"/>
      <c r="B220" s="24"/>
      <c r="C220" s="24"/>
      <c r="D220" s="24"/>
      <c r="E220" s="24"/>
      <c r="F220" s="38"/>
      <c r="G220" s="25"/>
      <c r="H220" s="39"/>
      <c r="I220" s="32"/>
      <c r="J220" s="40"/>
      <c r="K220" s="26"/>
      <c r="L220" s="26"/>
      <c r="M220" s="26"/>
      <c r="N220" s="26"/>
      <c r="O220" s="24"/>
      <c r="P220" s="37"/>
    </row>
    <row r="221" spans="1:16" s="41" customFormat="1" x14ac:dyDescent="0.3">
      <c r="A221" s="36"/>
      <c r="B221" s="24"/>
      <c r="C221" s="24"/>
      <c r="D221" s="24"/>
      <c r="E221" s="24"/>
      <c r="F221" s="38"/>
      <c r="G221" s="25"/>
      <c r="H221" s="39"/>
      <c r="I221" s="32"/>
      <c r="J221" s="40"/>
      <c r="K221" s="26"/>
      <c r="L221" s="26"/>
      <c r="M221" s="26"/>
      <c r="N221" s="26"/>
      <c r="O221" s="24"/>
      <c r="P221" s="24"/>
    </row>
    <row r="222" spans="1:16" s="41" customFormat="1" x14ac:dyDescent="0.3">
      <c r="A222" s="36"/>
      <c r="B222" s="24"/>
      <c r="C222" s="24"/>
      <c r="D222" s="24"/>
      <c r="E222" s="24"/>
      <c r="F222" s="38"/>
      <c r="G222" s="25"/>
      <c r="H222" s="39"/>
      <c r="I222" s="32"/>
      <c r="J222" s="40"/>
      <c r="K222" s="26"/>
      <c r="L222" s="26"/>
      <c r="M222" s="26"/>
      <c r="N222" s="26"/>
      <c r="O222" s="24"/>
      <c r="P222" s="24"/>
    </row>
    <row r="223" spans="1:16" s="41" customFormat="1" x14ac:dyDescent="0.3">
      <c r="A223" s="36"/>
      <c r="B223" s="24"/>
      <c r="C223" s="24"/>
      <c r="D223" s="24"/>
      <c r="E223" s="24"/>
      <c r="F223" s="38"/>
      <c r="G223" s="25"/>
      <c r="H223" s="39"/>
      <c r="I223" s="32"/>
      <c r="J223" s="40"/>
      <c r="K223" s="26"/>
      <c r="L223" s="26"/>
      <c r="M223" s="26"/>
      <c r="N223" s="26"/>
      <c r="O223" s="24"/>
      <c r="P223" s="24"/>
    </row>
    <row r="224" spans="1:16" s="41" customFormat="1" x14ac:dyDescent="0.3">
      <c r="A224" s="36"/>
      <c r="B224" s="24"/>
      <c r="C224" s="24"/>
      <c r="D224" s="24"/>
      <c r="E224" s="24"/>
      <c r="F224" s="38"/>
      <c r="G224" s="25"/>
      <c r="H224" s="39"/>
      <c r="I224" s="32"/>
      <c r="J224" s="40"/>
      <c r="K224" s="26"/>
      <c r="L224" s="26"/>
      <c r="M224" s="26"/>
      <c r="N224" s="26"/>
      <c r="O224" s="24"/>
      <c r="P224" s="24"/>
    </row>
    <row r="225" spans="1:16" s="41" customFormat="1" x14ac:dyDescent="0.3">
      <c r="A225" s="36"/>
      <c r="B225" s="24"/>
      <c r="C225" s="24"/>
      <c r="D225" s="24"/>
      <c r="E225" s="24"/>
      <c r="F225" s="38"/>
      <c r="G225" s="25"/>
      <c r="H225" s="39"/>
      <c r="I225" s="32"/>
      <c r="J225" s="40"/>
      <c r="K225" s="26"/>
      <c r="L225" s="26"/>
      <c r="M225" s="26"/>
      <c r="N225" s="26"/>
      <c r="O225" s="24"/>
      <c r="P225" s="24"/>
    </row>
    <row r="226" spans="1:16" s="41" customFormat="1" x14ac:dyDescent="0.3">
      <c r="A226" s="36"/>
      <c r="B226" s="24"/>
      <c r="C226" s="24"/>
      <c r="D226" s="24"/>
      <c r="E226" s="24"/>
      <c r="F226" s="38"/>
      <c r="G226" s="25"/>
      <c r="H226" s="39"/>
      <c r="I226" s="32"/>
      <c r="J226" s="40"/>
      <c r="K226" s="26"/>
      <c r="L226" s="26"/>
      <c r="M226" s="26"/>
      <c r="N226" s="26"/>
      <c r="O226" s="24"/>
      <c r="P226" s="24"/>
    </row>
    <row r="227" spans="1:16" s="41" customFormat="1" x14ac:dyDescent="0.3">
      <c r="A227" s="36"/>
      <c r="B227" s="24"/>
      <c r="C227" s="24"/>
      <c r="D227" s="24"/>
      <c r="E227" s="24"/>
      <c r="F227" s="38"/>
      <c r="G227" s="25"/>
      <c r="H227" s="39"/>
      <c r="I227" s="32"/>
      <c r="J227" s="40"/>
      <c r="K227" s="26"/>
      <c r="L227" s="26"/>
      <c r="M227" s="26"/>
      <c r="N227" s="26"/>
      <c r="O227" s="24"/>
      <c r="P227" s="24"/>
    </row>
    <row r="228" spans="1:16" s="41" customFormat="1" x14ac:dyDescent="0.3">
      <c r="A228" s="36"/>
      <c r="B228" s="24"/>
      <c r="C228" s="24"/>
      <c r="D228" s="24"/>
      <c r="E228" s="24"/>
      <c r="F228" s="38"/>
      <c r="G228" s="25"/>
      <c r="H228" s="39"/>
      <c r="I228" s="32"/>
      <c r="J228" s="40"/>
      <c r="K228" s="26"/>
      <c r="L228" s="26"/>
      <c r="M228" s="26"/>
      <c r="N228" s="26"/>
      <c r="O228" s="24"/>
      <c r="P228" s="24"/>
    </row>
    <row r="229" spans="1:16" s="41" customFormat="1" x14ac:dyDescent="0.3">
      <c r="A229" s="36"/>
      <c r="B229" s="24"/>
      <c r="C229" s="24"/>
      <c r="D229" s="24"/>
      <c r="E229" s="24"/>
      <c r="F229" s="38"/>
      <c r="G229" s="25"/>
      <c r="H229" s="39"/>
      <c r="I229" s="32"/>
      <c r="J229" s="40"/>
      <c r="K229" s="26"/>
      <c r="L229" s="26"/>
      <c r="M229" s="26"/>
      <c r="N229" s="26"/>
      <c r="O229" s="24"/>
      <c r="P229" s="24"/>
    </row>
    <row r="230" spans="1:16" s="41" customFormat="1" x14ac:dyDescent="0.3">
      <c r="A230" s="36"/>
      <c r="B230" s="24"/>
      <c r="C230" s="24"/>
      <c r="D230" s="24"/>
      <c r="E230" s="24"/>
      <c r="F230" s="38"/>
      <c r="G230" s="25"/>
      <c r="H230" s="39"/>
      <c r="I230" s="32"/>
      <c r="J230" s="40"/>
      <c r="K230" s="26"/>
      <c r="L230" s="26"/>
      <c r="M230" s="26"/>
      <c r="N230" s="26"/>
      <c r="O230" s="24"/>
      <c r="P230" s="24" t="s">
        <v>21</v>
      </c>
    </row>
    <row r="231" spans="1:16" s="41" customFormat="1" x14ac:dyDescent="0.3">
      <c r="A231" s="36"/>
      <c r="B231" s="24"/>
      <c r="C231" s="24"/>
      <c r="D231" s="24"/>
      <c r="E231" s="24"/>
      <c r="F231" s="38"/>
      <c r="G231" s="25"/>
      <c r="I231" s="32"/>
      <c r="J231" s="40"/>
      <c r="K231" s="26"/>
      <c r="L231" s="26"/>
      <c r="M231" s="26"/>
      <c r="N231" s="26"/>
      <c r="O231" s="24"/>
      <c r="P231" s="24"/>
    </row>
    <row r="232" spans="1:16" s="41" customFormat="1" x14ac:dyDescent="0.3">
      <c r="A232" s="36"/>
      <c r="B232" s="24"/>
      <c r="C232" s="24"/>
      <c r="D232" s="24"/>
      <c r="E232" s="24"/>
      <c r="F232" s="38"/>
      <c r="G232" s="25"/>
      <c r="I232" s="32" t="s">
        <v>21</v>
      </c>
      <c r="J232" s="40"/>
      <c r="K232" s="26"/>
      <c r="L232" s="26"/>
      <c r="M232" s="26"/>
      <c r="N232" s="26"/>
      <c r="O232" s="24"/>
      <c r="P232" s="24"/>
    </row>
    <row r="233" spans="1:16" s="41" customFormat="1" x14ac:dyDescent="0.3">
      <c r="A233" s="36"/>
      <c r="B233" s="24"/>
      <c r="C233" s="24"/>
      <c r="D233" s="24"/>
      <c r="E233" s="24"/>
      <c r="F233" s="38"/>
      <c r="G233" s="25"/>
      <c r="I233" s="32"/>
      <c r="J233" s="40"/>
      <c r="K233" s="26"/>
      <c r="L233" s="26"/>
      <c r="M233" s="26"/>
      <c r="N233" s="26"/>
      <c r="O233" s="24"/>
      <c r="P233" s="24"/>
    </row>
    <row r="234" spans="1:16" s="41" customFormat="1" x14ac:dyDescent="0.3">
      <c r="A234" s="36"/>
      <c r="B234" s="24"/>
      <c r="C234" s="24"/>
      <c r="D234" s="24"/>
      <c r="E234" s="24"/>
      <c r="F234" s="38"/>
      <c r="G234" s="25"/>
      <c r="I234" s="32"/>
      <c r="J234" s="40"/>
      <c r="K234" s="26"/>
      <c r="L234" s="26"/>
      <c r="M234" s="26"/>
      <c r="N234" s="26"/>
      <c r="O234" s="24"/>
      <c r="P234" s="24"/>
    </row>
    <row r="235" spans="1:16" s="41" customFormat="1" x14ac:dyDescent="0.3">
      <c r="A235" s="36"/>
      <c r="B235" s="24"/>
      <c r="C235" s="24"/>
      <c r="D235" s="24"/>
      <c r="E235" s="24"/>
      <c r="F235" s="38"/>
      <c r="G235" s="25"/>
      <c r="I235" s="32"/>
      <c r="J235" s="40"/>
      <c r="K235" s="26"/>
      <c r="L235" s="26"/>
      <c r="M235" s="26"/>
      <c r="N235" s="26"/>
      <c r="O235" s="24"/>
      <c r="P235" s="24"/>
    </row>
    <row r="236" spans="1:16" x14ac:dyDescent="0.3">
      <c r="L236" s="23" t="s">
        <v>21</v>
      </c>
    </row>
  </sheetData>
  <mergeCells count="73">
    <mergeCell ref="I120:I122"/>
    <mergeCell ref="J120:J122"/>
    <mergeCell ref="N120:N122"/>
    <mergeCell ref="O120:O122"/>
    <mergeCell ref="P120:P122"/>
    <mergeCell ref="A145:A146"/>
    <mergeCell ref="B145:B146"/>
    <mergeCell ref="C145:C146"/>
    <mergeCell ref="F145:F146"/>
    <mergeCell ref="H145:H146"/>
    <mergeCell ref="I145:I146"/>
    <mergeCell ref="J145:J146"/>
    <mergeCell ref="N145:N146"/>
    <mergeCell ref="O145:O146"/>
    <mergeCell ref="P145:P146"/>
    <mergeCell ref="A120:A122"/>
    <mergeCell ref="B120:B122"/>
    <mergeCell ref="C120:C122"/>
    <mergeCell ref="F120:F122"/>
    <mergeCell ref="H120:H122"/>
    <mergeCell ref="P148:P149"/>
    <mergeCell ref="A175:A178"/>
    <mergeCell ref="B175:B178"/>
    <mergeCell ref="C175:C178"/>
    <mergeCell ref="F175:F178"/>
    <mergeCell ref="H175:H178"/>
    <mergeCell ref="A148:A149"/>
    <mergeCell ref="B148:B149"/>
    <mergeCell ref="C148:C149"/>
    <mergeCell ref="F148:F149"/>
    <mergeCell ref="O148:O149"/>
    <mergeCell ref="A189:A190"/>
    <mergeCell ref="B189:B190"/>
    <mergeCell ref="C189:C190"/>
    <mergeCell ref="F189:F190"/>
    <mergeCell ref="H189:H190"/>
    <mergeCell ref="I212:I214"/>
    <mergeCell ref="J212:J214"/>
    <mergeCell ref="N175:N178"/>
    <mergeCell ref="O175:O178"/>
    <mergeCell ref="P175:P178"/>
    <mergeCell ref="I189:I190"/>
    <mergeCell ref="J189:J190"/>
    <mergeCell ref="J175:J178"/>
    <mergeCell ref="N212:N214"/>
    <mergeCell ref="O212:O214"/>
    <mergeCell ref="P212:P214"/>
    <mergeCell ref="N189:N190"/>
    <mergeCell ref="O189:O190"/>
    <mergeCell ref="P189:P190"/>
    <mergeCell ref="A212:A214"/>
    <mergeCell ref="B212:B214"/>
    <mergeCell ref="C212:C214"/>
    <mergeCell ref="F212:F214"/>
    <mergeCell ref="H212:H214"/>
    <mergeCell ref="J83:J84"/>
    <mergeCell ref="N83:N84"/>
    <mergeCell ref="O83:O84"/>
    <mergeCell ref="P83:P84"/>
    <mergeCell ref="A83:A84"/>
    <mergeCell ref="B83:B84"/>
    <mergeCell ref="C83:C84"/>
    <mergeCell ref="F83:F84"/>
    <mergeCell ref="H83:H84"/>
    <mergeCell ref="J103:J104"/>
    <mergeCell ref="N103:N104"/>
    <mergeCell ref="O103:O104"/>
    <mergeCell ref="P103:P104"/>
    <mergeCell ref="A103:A104"/>
    <mergeCell ref="B103:B104"/>
    <mergeCell ref="C103:C104"/>
    <mergeCell ref="F103:F104"/>
    <mergeCell ref="H103:H104"/>
  </mergeCells>
  <printOptions horizontalCentered="1" gridLines="1"/>
  <pageMargins left="0.25" right="0.25" top="1" bottom="0.5" header="0.3" footer="0.3"/>
  <pageSetup scale="33" orientation="landscape" r:id="rId1"/>
  <headerFooter>
    <oddHeader>&amp;C &amp;"-,Bold"&amp;20 2019 AGRICULTURAL SALES&amp;"-,Regular"&amp;11
&amp;"-,Italic"&amp;20(As of 01/31/2020)&amp;"-,Regular"&amp;11
&amp;"-,Italic"&amp;16All Sales Data is calculated using the CSR2 as of 01/01/2015&amp;"-,Regular"&amp;11
&amp;"-,Italic"&amp;18*CSR'S ARE BASED ON AG USE LAYER*</oddHeader>
    <oddFooter>Page &amp;P</oddFooter>
  </headerFooter>
  <rowBreaks count="2" manualBreakCount="2">
    <brk id="65" max="15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CB911-A5BB-4003-AA0B-349D2DC4C50B}">
  <sheetPr>
    <tabColor rgb="FFFFFF00"/>
  </sheetPr>
  <dimension ref="A1:Q156"/>
  <sheetViews>
    <sheetView view="pageBreakPreview" topLeftCell="E1" zoomScale="60" zoomScaleNormal="100" workbookViewId="0">
      <selection activeCell="J36" sqref="J36"/>
    </sheetView>
  </sheetViews>
  <sheetFormatPr defaultRowHeight="20.25" x14ac:dyDescent="0.3"/>
  <cols>
    <col min="1" max="1" width="15.85546875" style="1" customWidth="1"/>
    <col min="2" max="2" width="36.85546875" style="2" bestFit="1" customWidth="1"/>
    <col min="3" max="3" width="41.5703125" style="2" customWidth="1"/>
    <col min="4" max="4" width="25.42578125" style="2" bestFit="1" customWidth="1"/>
    <col min="5" max="5" width="15.140625" style="2" bestFit="1" customWidth="1"/>
    <col min="6" max="6" width="25.140625" style="18" bestFit="1" customWidth="1"/>
    <col min="7" max="7" width="12" style="19" bestFit="1" customWidth="1"/>
    <col min="8" max="8" width="16.28515625" style="17" bestFit="1" customWidth="1"/>
    <col min="9" max="9" width="18" style="21" bestFit="1" customWidth="1"/>
    <col min="10" max="10" width="19" style="22" bestFit="1" customWidth="1"/>
    <col min="11" max="14" width="28.7109375" style="23" customWidth="1"/>
    <col min="15" max="15" width="23.7109375" style="2" bestFit="1" customWidth="1"/>
    <col min="16" max="16" width="34.85546875" style="2" customWidth="1"/>
    <col min="17" max="17" width="6.28515625" style="17" bestFit="1" customWidth="1"/>
    <col min="18" max="16384" width="9.140625" style="17"/>
  </cols>
  <sheetData>
    <row r="1" spans="1:17" s="2" customFormat="1" x14ac:dyDescent="0.3">
      <c r="A1" s="1"/>
      <c r="D1" s="3"/>
      <c r="E1" s="3"/>
      <c r="F1" s="4"/>
      <c r="G1" s="5"/>
      <c r="H1" s="6"/>
      <c r="I1" s="7" t="s">
        <v>0</v>
      </c>
      <c r="J1" s="8"/>
      <c r="K1" s="9" t="s">
        <v>1</v>
      </c>
      <c r="L1" s="9" t="s">
        <v>2</v>
      </c>
      <c r="M1" s="9" t="s">
        <v>2</v>
      </c>
      <c r="N1" s="9" t="s">
        <v>3</v>
      </c>
      <c r="O1" s="3"/>
      <c r="P1" s="10" t="s">
        <v>4</v>
      </c>
      <c r="Q1" s="10"/>
    </row>
    <row r="2" spans="1:17" x14ac:dyDescent="0.3">
      <c r="A2" s="11" t="s">
        <v>5</v>
      </c>
      <c r="B2" s="12" t="s">
        <v>6</v>
      </c>
      <c r="C2" s="12" t="s">
        <v>7</v>
      </c>
      <c r="D2" s="12" t="s">
        <v>8</v>
      </c>
      <c r="E2" s="12" t="s">
        <v>9</v>
      </c>
      <c r="F2" s="13" t="s">
        <v>10</v>
      </c>
      <c r="G2" s="14" t="s">
        <v>11</v>
      </c>
      <c r="H2" s="15" t="s">
        <v>12</v>
      </c>
      <c r="I2" s="14" t="s">
        <v>13</v>
      </c>
      <c r="J2" s="16" t="s">
        <v>14</v>
      </c>
      <c r="K2" s="15" t="s">
        <v>15</v>
      </c>
      <c r="L2" s="15" t="s">
        <v>16</v>
      </c>
      <c r="M2" s="15" t="s">
        <v>17</v>
      </c>
      <c r="N2" s="15" t="s">
        <v>18</v>
      </c>
      <c r="O2" s="12" t="s">
        <v>19</v>
      </c>
      <c r="P2" s="12" t="s">
        <v>20</v>
      </c>
      <c r="Q2" s="12"/>
    </row>
    <row r="3" spans="1:17" x14ac:dyDescent="0.3">
      <c r="A3" s="11"/>
      <c r="B3" s="12"/>
      <c r="C3" s="12"/>
      <c r="D3" s="12"/>
      <c r="E3" s="12"/>
      <c r="F3" s="13"/>
      <c r="G3" s="14"/>
      <c r="H3" s="15"/>
      <c r="I3" s="14"/>
      <c r="J3" s="16"/>
      <c r="K3" s="15"/>
      <c r="L3" s="15"/>
      <c r="M3" s="15"/>
      <c r="N3" s="15"/>
      <c r="O3" s="12"/>
      <c r="P3" s="12"/>
      <c r="Q3" s="12"/>
    </row>
    <row r="4" spans="1:17" x14ac:dyDescent="0.3">
      <c r="A4" s="1">
        <v>43768</v>
      </c>
      <c r="B4" s="2" t="s">
        <v>266</v>
      </c>
      <c r="C4" s="2" t="s">
        <v>168</v>
      </c>
      <c r="D4" s="2" t="s">
        <v>185</v>
      </c>
      <c r="E4" s="2" t="s">
        <v>267</v>
      </c>
      <c r="F4" s="18">
        <v>1013800</v>
      </c>
      <c r="G4" s="19">
        <v>104.78</v>
      </c>
      <c r="H4" s="20">
        <f t="shared" ref="H4:H17" si="0">F4/G4</f>
        <v>9675.5105936247382</v>
      </c>
      <c r="I4" s="21">
        <v>82.75</v>
      </c>
      <c r="J4" s="22">
        <f t="shared" ref="J4:J17" si="1">H4/I4</f>
        <v>116.92459931872796</v>
      </c>
      <c r="K4" s="23">
        <v>179000</v>
      </c>
      <c r="L4" s="23">
        <v>0</v>
      </c>
      <c r="M4" s="23">
        <v>0</v>
      </c>
      <c r="N4" s="23">
        <f t="shared" ref="N4:N5" si="2">SUM(K4:M4)</f>
        <v>179000</v>
      </c>
      <c r="O4" s="2" t="s">
        <v>268</v>
      </c>
      <c r="P4" s="2" t="s">
        <v>269</v>
      </c>
    </row>
    <row r="5" spans="1:17" x14ac:dyDescent="0.3">
      <c r="A5" s="1">
        <v>43768</v>
      </c>
      <c r="B5" s="2" t="s">
        <v>266</v>
      </c>
      <c r="C5" s="2" t="s">
        <v>245</v>
      </c>
      <c r="D5" s="2" t="s">
        <v>185</v>
      </c>
      <c r="E5" s="2">
        <v>27</v>
      </c>
      <c r="F5" s="18">
        <v>1466756</v>
      </c>
      <c r="G5" s="19">
        <v>162.37</v>
      </c>
      <c r="H5" s="20">
        <f t="shared" si="0"/>
        <v>9033.4175032333551</v>
      </c>
      <c r="I5" s="21">
        <v>73.09</v>
      </c>
      <c r="J5" s="22">
        <f t="shared" si="1"/>
        <v>123.59307023167813</v>
      </c>
      <c r="K5" s="23">
        <v>249040</v>
      </c>
      <c r="L5" s="23">
        <v>4860</v>
      </c>
      <c r="M5" s="23">
        <v>0</v>
      </c>
      <c r="N5" s="23">
        <f t="shared" si="2"/>
        <v>253900</v>
      </c>
      <c r="O5" s="2" t="s">
        <v>282</v>
      </c>
    </row>
    <row r="6" spans="1:17" x14ac:dyDescent="0.3">
      <c r="A6" s="1">
        <v>43811</v>
      </c>
      <c r="B6" s="2" t="s">
        <v>287</v>
      </c>
      <c r="C6" s="2" t="s">
        <v>288</v>
      </c>
      <c r="D6" s="2" t="s">
        <v>289</v>
      </c>
      <c r="E6" s="2">
        <v>9</v>
      </c>
      <c r="F6" s="18">
        <v>555074</v>
      </c>
      <c r="G6" s="19">
        <v>80</v>
      </c>
      <c r="H6" s="20">
        <f t="shared" si="0"/>
        <v>6938.4250000000002</v>
      </c>
      <c r="I6" s="21">
        <v>62.11</v>
      </c>
      <c r="J6" s="22">
        <f t="shared" si="1"/>
        <v>111.71188214458219</v>
      </c>
      <c r="K6" s="23">
        <v>100170</v>
      </c>
      <c r="L6" s="23">
        <v>0</v>
      </c>
      <c r="M6" s="23">
        <v>0</v>
      </c>
      <c r="N6" s="23">
        <f t="shared" ref="N6:N19" si="3">SUM(K6:M6)</f>
        <v>100170</v>
      </c>
      <c r="O6" s="2" t="s">
        <v>290</v>
      </c>
      <c r="P6" s="2" t="s">
        <v>291</v>
      </c>
    </row>
    <row r="7" spans="1:17" x14ac:dyDescent="0.3">
      <c r="A7" s="1">
        <v>43599</v>
      </c>
      <c r="B7" s="2" t="s">
        <v>157</v>
      </c>
      <c r="C7" s="2" t="s">
        <v>158</v>
      </c>
      <c r="D7" s="2" t="s">
        <v>65</v>
      </c>
      <c r="E7" s="2">
        <v>30</v>
      </c>
      <c r="F7" s="18">
        <v>1000000</v>
      </c>
      <c r="G7" s="19">
        <v>160</v>
      </c>
      <c r="H7" s="20">
        <f t="shared" si="0"/>
        <v>6250</v>
      </c>
      <c r="I7" s="21">
        <v>75.2</v>
      </c>
      <c r="J7" s="22">
        <f t="shared" si="1"/>
        <v>83.111702127659569</v>
      </c>
      <c r="K7" s="23">
        <v>250570</v>
      </c>
      <c r="L7" s="23">
        <v>0</v>
      </c>
      <c r="M7" s="23">
        <v>0</v>
      </c>
      <c r="N7" s="23">
        <f t="shared" si="3"/>
        <v>250570</v>
      </c>
      <c r="O7" s="2" t="s">
        <v>159</v>
      </c>
    </row>
    <row r="8" spans="1:17" x14ac:dyDescent="0.3">
      <c r="A8" s="1">
        <v>43518</v>
      </c>
      <c r="B8" s="2" t="s">
        <v>127</v>
      </c>
      <c r="C8" s="2" t="s">
        <v>128</v>
      </c>
      <c r="D8" s="2" t="s">
        <v>78</v>
      </c>
      <c r="E8" s="2">
        <v>22</v>
      </c>
      <c r="F8" s="18">
        <v>960000</v>
      </c>
      <c r="G8" s="19">
        <v>80</v>
      </c>
      <c r="H8" s="20">
        <f t="shared" si="0"/>
        <v>12000</v>
      </c>
      <c r="I8" s="21">
        <v>68.2</v>
      </c>
      <c r="J8" s="22">
        <f t="shared" si="1"/>
        <v>175.95307917888562</v>
      </c>
      <c r="K8" s="23">
        <v>112910</v>
      </c>
      <c r="L8" s="23">
        <v>0</v>
      </c>
      <c r="M8" s="23">
        <v>0</v>
      </c>
      <c r="N8" s="23">
        <f t="shared" si="3"/>
        <v>112910</v>
      </c>
      <c r="O8" s="2" t="s">
        <v>129</v>
      </c>
      <c r="P8" s="2" t="s">
        <v>44</v>
      </c>
    </row>
    <row r="9" spans="1:17" x14ac:dyDescent="0.3">
      <c r="A9" s="1">
        <v>43739</v>
      </c>
      <c r="B9" s="2" t="s">
        <v>251</v>
      </c>
      <c r="C9" s="2" t="s">
        <v>252</v>
      </c>
      <c r="D9" s="2" t="s">
        <v>125</v>
      </c>
      <c r="E9" s="2">
        <v>1</v>
      </c>
      <c r="F9" s="18">
        <v>807840</v>
      </c>
      <c r="G9" s="19">
        <v>119.29</v>
      </c>
      <c r="H9" s="20">
        <f t="shared" si="0"/>
        <v>6772.0680694106795</v>
      </c>
      <c r="I9" s="21">
        <v>73.34</v>
      </c>
      <c r="J9" s="22">
        <f t="shared" si="1"/>
        <v>92.337988402109076</v>
      </c>
      <c r="K9" s="23">
        <v>186370</v>
      </c>
      <c r="L9" s="23">
        <v>210</v>
      </c>
      <c r="M9" s="23">
        <v>0</v>
      </c>
      <c r="N9" s="23">
        <f t="shared" si="3"/>
        <v>186580</v>
      </c>
      <c r="O9" s="2" t="s">
        <v>253</v>
      </c>
      <c r="P9" s="2" t="s">
        <v>44</v>
      </c>
    </row>
    <row r="10" spans="1:17" x14ac:dyDescent="0.3">
      <c r="A10" s="1">
        <v>43511</v>
      </c>
      <c r="B10" s="2" t="s">
        <v>33</v>
      </c>
      <c r="C10" s="2" t="s">
        <v>34</v>
      </c>
      <c r="D10" s="2" t="s">
        <v>35</v>
      </c>
      <c r="E10" s="2">
        <v>10</v>
      </c>
      <c r="F10" s="18">
        <v>645000</v>
      </c>
      <c r="G10" s="19">
        <v>80</v>
      </c>
      <c r="H10" s="20">
        <f t="shared" si="0"/>
        <v>8062.5</v>
      </c>
      <c r="I10" s="21">
        <v>73.23</v>
      </c>
      <c r="J10" s="22">
        <f t="shared" si="1"/>
        <v>110.09832036050798</v>
      </c>
      <c r="K10" s="23">
        <v>119670</v>
      </c>
      <c r="L10" s="23">
        <v>0</v>
      </c>
      <c r="M10" s="23">
        <v>0</v>
      </c>
      <c r="N10" s="23">
        <f t="shared" si="3"/>
        <v>119670</v>
      </c>
      <c r="O10" s="2" t="s">
        <v>36</v>
      </c>
    </row>
    <row r="11" spans="1:17" x14ac:dyDescent="0.3">
      <c r="A11" s="1">
        <v>43515</v>
      </c>
      <c r="B11" s="2" t="s">
        <v>41</v>
      </c>
      <c r="C11" s="2" t="s">
        <v>42</v>
      </c>
      <c r="D11" s="2" t="s">
        <v>35</v>
      </c>
      <c r="E11" s="2">
        <v>4</v>
      </c>
      <c r="F11" s="18">
        <v>640000</v>
      </c>
      <c r="G11" s="19">
        <v>80</v>
      </c>
      <c r="H11" s="20">
        <f t="shared" si="0"/>
        <v>8000</v>
      </c>
      <c r="I11" s="21">
        <v>67.930000000000007</v>
      </c>
      <c r="J11" s="22">
        <f t="shared" si="1"/>
        <v>117.76829088767848</v>
      </c>
      <c r="K11" s="23">
        <v>113940</v>
      </c>
      <c r="L11" s="23">
        <v>0</v>
      </c>
      <c r="M11" s="23">
        <v>0</v>
      </c>
      <c r="N11" s="23">
        <f t="shared" si="3"/>
        <v>113940</v>
      </c>
      <c r="O11" s="2" t="s">
        <v>43</v>
      </c>
      <c r="P11" s="2" t="s">
        <v>44</v>
      </c>
    </row>
    <row r="12" spans="1:17" x14ac:dyDescent="0.3">
      <c r="A12" s="1">
        <v>43746</v>
      </c>
      <c r="B12" s="2" t="s">
        <v>258</v>
      </c>
      <c r="C12" s="2" t="s">
        <v>259</v>
      </c>
      <c r="D12" s="2" t="s">
        <v>35</v>
      </c>
      <c r="E12" s="2">
        <v>9</v>
      </c>
      <c r="F12" s="18">
        <v>152000</v>
      </c>
      <c r="G12" s="19">
        <v>40</v>
      </c>
      <c r="H12" s="20">
        <f t="shared" si="0"/>
        <v>3800</v>
      </c>
      <c r="I12" s="21">
        <v>55.85</v>
      </c>
      <c r="J12" s="22">
        <f t="shared" si="1"/>
        <v>68.039391226499546</v>
      </c>
      <c r="K12" s="23">
        <v>46820</v>
      </c>
      <c r="L12" s="23">
        <v>0</v>
      </c>
      <c r="M12" s="23">
        <v>0</v>
      </c>
      <c r="N12" s="23">
        <f t="shared" si="3"/>
        <v>46820</v>
      </c>
      <c r="O12" s="2" t="s">
        <v>260</v>
      </c>
      <c r="P12" s="2" t="s">
        <v>291</v>
      </c>
    </row>
    <row r="13" spans="1:17" x14ac:dyDescent="0.3">
      <c r="A13" s="1">
        <v>43469</v>
      </c>
      <c r="B13" s="2" t="s">
        <v>59</v>
      </c>
      <c r="C13" s="2" t="s">
        <v>60</v>
      </c>
      <c r="D13" s="2" t="s">
        <v>61</v>
      </c>
      <c r="E13" s="2">
        <v>1</v>
      </c>
      <c r="F13" s="18">
        <v>312000</v>
      </c>
      <c r="G13" s="19">
        <v>40</v>
      </c>
      <c r="H13" s="20">
        <f t="shared" si="0"/>
        <v>7800</v>
      </c>
      <c r="I13" s="21">
        <v>79.47</v>
      </c>
      <c r="J13" s="22">
        <f t="shared" si="1"/>
        <v>98.150245375613437</v>
      </c>
      <c r="K13" s="23">
        <v>66640</v>
      </c>
      <c r="L13" s="23">
        <v>0</v>
      </c>
      <c r="M13" s="23">
        <v>0</v>
      </c>
      <c r="N13" s="23">
        <f t="shared" si="3"/>
        <v>66640</v>
      </c>
      <c r="O13" s="2" t="s">
        <v>62</v>
      </c>
      <c r="P13" s="2" t="s">
        <v>21</v>
      </c>
    </row>
    <row r="14" spans="1:17" x14ac:dyDescent="0.3">
      <c r="A14" s="1">
        <v>43802</v>
      </c>
      <c r="B14" s="2" t="s">
        <v>296</v>
      </c>
      <c r="C14" s="2" t="s">
        <v>297</v>
      </c>
      <c r="D14" s="2" t="s">
        <v>61</v>
      </c>
      <c r="E14" s="2">
        <v>6</v>
      </c>
      <c r="F14" s="18">
        <v>537600</v>
      </c>
      <c r="G14" s="19">
        <v>64</v>
      </c>
      <c r="H14" s="20">
        <f t="shared" si="0"/>
        <v>8400</v>
      </c>
      <c r="I14" s="21">
        <v>85.87</v>
      </c>
      <c r="J14" s="22">
        <f t="shared" si="1"/>
        <v>97.822289507394899</v>
      </c>
      <c r="K14" s="23">
        <v>113010</v>
      </c>
      <c r="L14" s="23">
        <v>0</v>
      </c>
      <c r="M14" s="23">
        <v>0</v>
      </c>
      <c r="N14" s="23">
        <f t="shared" si="3"/>
        <v>113010</v>
      </c>
      <c r="O14" s="2" t="s">
        <v>298</v>
      </c>
      <c r="P14" s="2" t="s">
        <v>44</v>
      </c>
    </row>
    <row r="15" spans="1:17" x14ac:dyDescent="0.3">
      <c r="A15" s="1">
        <v>43511</v>
      </c>
      <c r="B15" s="2" t="s">
        <v>27</v>
      </c>
      <c r="C15" s="2" t="s">
        <v>28</v>
      </c>
      <c r="D15" s="2" t="s">
        <v>22</v>
      </c>
      <c r="E15" s="2">
        <v>16</v>
      </c>
      <c r="F15" s="18">
        <v>576000</v>
      </c>
      <c r="G15" s="19">
        <v>80</v>
      </c>
      <c r="H15" s="20">
        <f t="shared" si="0"/>
        <v>7200</v>
      </c>
      <c r="I15" s="21">
        <v>64.64</v>
      </c>
      <c r="J15" s="22">
        <f t="shared" si="1"/>
        <v>111.38613861386139</v>
      </c>
      <c r="K15" s="23">
        <v>108150</v>
      </c>
      <c r="L15" s="23">
        <v>0</v>
      </c>
      <c r="M15" s="23">
        <v>0</v>
      </c>
      <c r="N15" s="23">
        <f t="shared" si="3"/>
        <v>108150</v>
      </c>
      <c r="O15" s="2" t="s">
        <v>32</v>
      </c>
    </row>
    <row r="16" spans="1:17" x14ac:dyDescent="0.3">
      <c r="A16" s="1">
        <v>43511</v>
      </c>
      <c r="B16" s="2" t="s">
        <v>27</v>
      </c>
      <c r="C16" s="2" t="s">
        <v>29</v>
      </c>
      <c r="D16" s="2" t="s">
        <v>22</v>
      </c>
      <c r="E16" s="2" t="s">
        <v>30</v>
      </c>
      <c r="F16" s="18">
        <v>868000</v>
      </c>
      <c r="G16" s="19">
        <v>140</v>
      </c>
      <c r="H16" s="20">
        <f t="shared" si="0"/>
        <v>6200</v>
      </c>
      <c r="I16" s="21">
        <v>62.7</v>
      </c>
      <c r="J16" s="22">
        <f t="shared" si="1"/>
        <v>98.883572567783091</v>
      </c>
      <c r="K16" s="23">
        <v>183560</v>
      </c>
      <c r="L16" s="23">
        <v>0</v>
      </c>
      <c r="M16" s="23">
        <v>0</v>
      </c>
      <c r="N16" s="23">
        <f t="shared" si="3"/>
        <v>183560</v>
      </c>
      <c r="O16" s="2" t="s">
        <v>31</v>
      </c>
    </row>
    <row r="17" spans="1:16" x14ac:dyDescent="0.3">
      <c r="A17" s="1">
        <v>43522</v>
      </c>
      <c r="B17" s="2" t="s">
        <v>71</v>
      </c>
      <c r="C17" s="2" t="s">
        <v>33</v>
      </c>
      <c r="D17" s="2" t="s">
        <v>47</v>
      </c>
      <c r="E17" s="2">
        <v>13</v>
      </c>
      <c r="F17" s="18">
        <v>721500</v>
      </c>
      <c r="G17" s="19">
        <v>80</v>
      </c>
      <c r="H17" s="20">
        <f t="shared" si="0"/>
        <v>9018.75</v>
      </c>
      <c r="I17" s="21">
        <v>72.14</v>
      </c>
      <c r="J17" s="22">
        <f t="shared" si="1"/>
        <v>125.01732741890768</v>
      </c>
      <c r="K17" s="23">
        <v>120970</v>
      </c>
      <c r="L17" s="23">
        <v>0</v>
      </c>
      <c r="M17" s="23">
        <v>0</v>
      </c>
      <c r="N17" s="23">
        <f t="shared" si="3"/>
        <v>120970</v>
      </c>
      <c r="O17" s="2" t="s">
        <v>74</v>
      </c>
      <c r="P17" s="2" t="s">
        <v>75</v>
      </c>
    </row>
    <row r="18" spans="1:16" x14ac:dyDescent="0.3">
      <c r="A18" s="1">
        <v>43721</v>
      </c>
      <c r="B18" s="2" t="s">
        <v>234</v>
      </c>
      <c r="C18" s="2" t="s">
        <v>111</v>
      </c>
      <c r="D18" s="2" t="s">
        <v>112</v>
      </c>
      <c r="E18" s="2">
        <v>34</v>
      </c>
      <c r="F18" s="18">
        <v>80000</v>
      </c>
      <c r="G18" s="19">
        <v>25.63</v>
      </c>
      <c r="H18" s="20">
        <f t="shared" ref="H18:H24" si="4">F18/G18</f>
        <v>3121.3421771361686</v>
      </c>
      <c r="I18" s="21">
        <v>51.28</v>
      </c>
      <c r="J18" s="22">
        <f t="shared" ref="J18:J24" si="5">H18/I18</f>
        <v>60.868607198443222</v>
      </c>
      <c r="K18" s="23">
        <v>27980</v>
      </c>
      <c r="L18" s="23">
        <v>0</v>
      </c>
      <c r="M18" s="23">
        <v>0</v>
      </c>
      <c r="N18" s="23">
        <f t="shared" si="3"/>
        <v>27980</v>
      </c>
      <c r="O18" s="2" t="s">
        <v>235</v>
      </c>
      <c r="P18" s="2" t="s">
        <v>44</v>
      </c>
    </row>
    <row r="19" spans="1:16" x14ac:dyDescent="0.3">
      <c r="A19" s="1">
        <v>43514</v>
      </c>
      <c r="B19" s="2" t="s">
        <v>50</v>
      </c>
      <c r="C19" s="2" t="s">
        <v>51</v>
      </c>
      <c r="D19" s="2" t="s">
        <v>52</v>
      </c>
      <c r="E19" s="2">
        <v>35</v>
      </c>
      <c r="F19" s="18">
        <v>175000</v>
      </c>
      <c r="G19" s="19">
        <v>25.62</v>
      </c>
      <c r="H19" s="20">
        <f t="shared" si="4"/>
        <v>6830.601092896175</v>
      </c>
      <c r="I19" s="21">
        <v>74.3</v>
      </c>
      <c r="J19" s="22">
        <f t="shared" si="5"/>
        <v>91.932719958225775</v>
      </c>
      <c r="K19" s="23">
        <v>40910</v>
      </c>
      <c r="L19" s="23">
        <v>0</v>
      </c>
      <c r="M19" s="23">
        <v>0</v>
      </c>
      <c r="N19" s="23">
        <f t="shared" si="3"/>
        <v>40910</v>
      </c>
      <c r="O19" s="2" t="s">
        <v>53</v>
      </c>
      <c r="P19" s="2" t="s">
        <v>54</v>
      </c>
    </row>
    <row r="20" spans="1:16" x14ac:dyDescent="0.3">
      <c r="A20" s="1">
        <v>43594</v>
      </c>
      <c r="B20" s="2" t="s">
        <v>144</v>
      </c>
      <c r="C20" s="2" t="s">
        <v>145</v>
      </c>
      <c r="D20" s="2" t="s">
        <v>52</v>
      </c>
      <c r="E20" s="2">
        <v>3</v>
      </c>
      <c r="F20" s="18">
        <v>218400</v>
      </c>
      <c r="G20" s="19">
        <v>40</v>
      </c>
      <c r="H20" s="20">
        <f t="shared" si="4"/>
        <v>5460</v>
      </c>
      <c r="I20" s="21">
        <v>63.72</v>
      </c>
      <c r="J20" s="22">
        <f t="shared" si="5"/>
        <v>85.687382297551792</v>
      </c>
      <c r="K20" s="23">
        <v>53430</v>
      </c>
      <c r="L20" s="23">
        <v>0</v>
      </c>
      <c r="M20" s="23">
        <v>0</v>
      </c>
      <c r="N20" s="23">
        <f t="shared" ref="N20:N24" si="6">SUM(K20:M20)</f>
        <v>53430</v>
      </c>
      <c r="O20" s="2" t="s">
        <v>146</v>
      </c>
      <c r="P20" s="2" t="s">
        <v>44</v>
      </c>
    </row>
    <row r="21" spans="1:16" x14ac:dyDescent="0.3">
      <c r="A21" s="1">
        <v>43784</v>
      </c>
      <c r="B21" s="2" t="s">
        <v>277</v>
      </c>
      <c r="C21" s="2" t="s">
        <v>278</v>
      </c>
      <c r="D21" s="2" t="s">
        <v>52</v>
      </c>
      <c r="E21" s="2">
        <v>6</v>
      </c>
      <c r="F21" s="18">
        <v>595000</v>
      </c>
      <c r="G21" s="19">
        <v>74.63</v>
      </c>
      <c r="H21" s="20">
        <f t="shared" si="4"/>
        <v>7972.665148063782</v>
      </c>
      <c r="I21" s="21">
        <v>70.540000000000006</v>
      </c>
      <c r="J21" s="22">
        <f t="shared" si="5"/>
        <v>113.02332220107431</v>
      </c>
      <c r="K21" s="23">
        <v>105390</v>
      </c>
      <c r="L21" s="23">
        <v>0</v>
      </c>
      <c r="M21" s="23">
        <v>0</v>
      </c>
      <c r="N21" s="23">
        <f t="shared" si="6"/>
        <v>105390</v>
      </c>
      <c r="O21" s="2" t="s">
        <v>279</v>
      </c>
    </row>
    <row r="22" spans="1:16" x14ac:dyDescent="0.3">
      <c r="A22" s="1">
        <v>43678</v>
      </c>
      <c r="B22" s="2" t="s">
        <v>214</v>
      </c>
      <c r="C22" s="2" t="s">
        <v>215</v>
      </c>
      <c r="D22" s="2" t="s">
        <v>216</v>
      </c>
      <c r="E22" s="2" t="s">
        <v>217</v>
      </c>
      <c r="F22" s="18">
        <v>103108</v>
      </c>
      <c r="G22" s="19">
        <v>20.09</v>
      </c>
      <c r="H22" s="20">
        <f t="shared" si="4"/>
        <v>5132.3046291687406</v>
      </c>
      <c r="I22" s="21">
        <v>59.28</v>
      </c>
      <c r="J22" s="22">
        <f t="shared" si="5"/>
        <v>86.577338548730438</v>
      </c>
      <c r="K22" s="23">
        <v>24570</v>
      </c>
      <c r="L22" s="23">
        <v>0</v>
      </c>
      <c r="M22" s="23">
        <v>0</v>
      </c>
      <c r="N22" s="23">
        <f t="shared" si="6"/>
        <v>24570</v>
      </c>
      <c r="O22" s="2" t="s">
        <v>218</v>
      </c>
      <c r="P22" s="2" t="s">
        <v>44</v>
      </c>
    </row>
    <row r="23" spans="1:16" x14ac:dyDescent="0.3">
      <c r="A23" s="1">
        <v>43689</v>
      </c>
      <c r="B23" s="2" t="s">
        <v>219</v>
      </c>
      <c r="C23" s="2" t="s">
        <v>188</v>
      </c>
      <c r="D23" s="2" t="s">
        <v>57</v>
      </c>
      <c r="E23" s="2">
        <v>4</v>
      </c>
      <c r="F23" s="18">
        <v>1092000</v>
      </c>
      <c r="G23" s="19">
        <v>120</v>
      </c>
      <c r="H23" s="20">
        <f t="shared" si="4"/>
        <v>9100</v>
      </c>
      <c r="I23" s="21">
        <v>77.37</v>
      </c>
      <c r="J23" s="22">
        <f t="shared" si="5"/>
        <v>117.61664727930722</v>
      </c>
      <c r="K23" s="23">
        <v>197980</v>
      </c>
      <c r="L23" s="23">
        <v>0</v>
      </c>
      <c r="M23" s="23">
        <v>0</v>
      </c>
      <c r="N23" s="23">
        <f t="shared" si="6"/>
        <v>197980</v>
      </c>
      <c r="O23" s="2" t="s">
        <v>220</v>
      </c>
      <c r="P23" s="2" t="s">
        <v>44</v>
      </c>
    </row>
    <row r="24" spans="1:16" s="41" customFormat="1" x14ac:dyDescent="0.3">
      <c r="A24" s="36">
        <v>43581</v>
      </c>
      <c r="B24" s="24" t="s">
        <v>133</v>
      </c>
      <c r="C24" s="24" t="s">
        <v>134</v>
      </c>
      <c r="D24" s="24" t="s">
        <v>135</v>
      </c>
      <c r="E24" s="24">
        <v>19</v>
      </c>
      <c r="F24" s="38">
        <v>467625</v>
      </c>
      <c r="G24" s="25">
        <v>72.86</v>
      </c>
      <c r="H24" s="39">
        <f t="shared" si="4"/>
        <v>6418.1306615426847</v>
      </c>
      <c r="I24" s="32">
        <v>59.34</v>
      </c>
      <c r="J24" s="72">
        <f t="shared" si="5"/>
        <v>108.15858883624341</v>
      </c>
      <c r="K24" s="26">
        <v>88720</v>
      </c>
      <c r="L24" s="26">
        <v>0</v>
      </c>
      <c r="M24" s="26">
        <v>0</v>
      </c>
      <c r="N24" s="26">
        <f t="shared" si="6"/>
        <v>88720</v>
      </c>
      <c r="O24" s="24" t="s">
        <v>136</v>
      </c>
      <c r="P24" s="24" t="s">
        <v>44</v>
      </c>
    </row>
    <row r="25" spans="1:16" s="41" customFormat="1" x14ac:dyDescent="0.3">
      <c r="A25" s="36"/>
      <c r="B25" s="24"/>
      <c r="C25" s="24"/>
      <c r="D25" s="24"/>
      <c r="E25" s="24"/>
      <c r="F25" s="38"/>
      <c r="G25" s="25"/>
      <c r="H25" s="39"/>
      <c r="I25" s="32"/>
      <c r="J25" s="72"/>
      <c r="K25" s="26"/>
      <c r="L25" s="26"/>
      <c r="M25" s="26"/>
      <c r="N25" s="26"/>
      <c r="O25" s="24"/>
      <c r="P25" s="37"/>
    </row>
    <row r="26" spans="1:16" s="41" customFormat="1" x14ac:dyDescent="0.3">
      <c r="A26" s="36"/>
      <c r="B26" s="24"/>
      <c r="C26" s="24"/>
      <c r="D26" s="24"/>
      <c r="E26" s="24" t="s">
        <v>299</v>
      </c>
      <c r="F26" s="38">
        <f>SUM(F4:F24)</f>
        <v>12986703</v>
      </c>
      <c r="G26" s="25"/>
      <c r="H26" s="39"/>
      <c r="I26" s="32"/>
      <c r="J26" s="72"/>
      <c r="K26" s="26"/>
      <c r="L26" s="26"/>
      <c r="M26" s="26"/>
      <c r="N26" s="38">
        <f>SUM(N4:N24)</f>
        <v>2494870</v>
      </c>
      <c r="O26" s="24"/>
      <c r="P26" s="37"/>
    </row>
    <row r="27" spans="1:16" s="41" customFormat="1" x14ac:dyDescent="0.3">
      <c r="A27" s="36"/>
      <c r="B27" s="24"/>
      <c r="C27" s="24"/>
      <c r="D27" s="24"/>
      <c r="E27" s="24"/>
      <c r="F27" s="38"/>
      <c r="G27" s="25"/>
      <c r="H27" s="39"/>
      <c r="I27" s="32"/>
      <c r="J27" s="46" t="s">
        <v>84</v>
      </c>
      <c r="K27" s="26"/>
      <c r="L27" s="26"/>
      <c r="M27" s="26"/>
      <c r="N27" s="26"/>
      <c r="O27" s="24"/>
      <c r="P27" s="24"/>
    </row>
    <row r="28" spans="1:16" s="41" customFormat="1" x14ac:dyDescent="0.3">
      <c r="A28" s="36"/>
      <c r="B28" s="24"/>
      <c r="C28" s="37"/>
      <c r="D28" s="24"/>
      <c r="E28" s="24" t="s">
        <v>300</v>
      </c>
      <c r="F28" s="73">
        <f>N26/F26</f>
        <v>0.19210957546345675</v>
      </c>
      <c r="G28" s="25"/>
      <c r="H28" s="39"/>
      <c r="I28" s="32"/>
      <c r="J28" s="72"/>
      <c r="K28" s="26"/>
      <c r="L28" s="26"/>
      <c r="M28" s="26"/>
      <c r="N28" s="26"/>
      <c r="O28" s="24"/>
      <c r="P28" s="24"/>
    </row>
    <row r="29" spans="1:16" s="41" customFormat="1" x14ac:dyDescent="0.3">
      <c r="A29" s="36"/>
      <c r="B29" s="24"/>
      <c r="C29" s="24"/>
      <c r="D29" s="24"/>
      <c r="E29" s="24"/>
      <c r="F29" s="38"/>
      <c r="G29" s="25"/>
      <c r="H29" s="39"/>
      <c r="I29" s="32"/>
      <c r="J29" s="72"/>
      <c r="K29" s="26"/>
      <c r="L29" s="26"/>
      <c r="M29" s="26"/>
      <c r="N29" s="26"/>
      <c r="O29" s="24"/>
      <c r="P29" s="24"/>
    </row>
    <row r="30" spans="1:16" s="41" customFormat="1" x14ac:dyDescent="0.3">
      <c r="A30" s="36"/>
      <c r="B30" s="24"/>
      <c r="C30" s="24"/>
      <c r="D30" s="24"/>
      <c r="E30" s="24"/>
      <c r="F30" s="38"/>
      <c r="G30" s="25"/>
      <c r="H30" s="39"/>
      <c r="I30" s="32"/>
      <c r="J30" s="72"/>
      <c r="K30" s="26"/>
      <c r="L30" s="26"/>
      <c r="M30" s="26"/>
      <c r="N30" s="26"/>
      <c r="O30" s="24"/>
      <c r="P30" s="24"/>
    </row>
    <row r="31" spans="1:16" s="41" customFormat="1" x14ac:dyDescent="0.3">
      <c r="A31" s="36"/>
      <c r="B31" s="24"/>
      <c r="C31" s="24"/>
      <c r="D31" s="24"/>
      <c r="E31" s="24"/>
      <c r="F31" s="38"/>
      <c r="G31" s="25"/>
      <c r="H31" s="39"/>
      <c r="I31" s="32"/>
      <c r="J31" s="72"/>
      <c r="K31" s="26"/>
      <c r="L31" s="26"/>
      <c r="M31" s="26"/>
      <c r="N31" s="26"/>
      <c r="O31" s="24"/>
      <c r="P31" s="24"/>
    </row>
    <row r="32" spans="1:16" s="41" customFormat="1" x14ac:dyDescent="0.3">
      <c r="A32" s="36"/>
      <c r="B32" s="24"/>
      <c r="C32" s="24"/>
      <c r="D32" s="24"/>
      <c r="E32" s="24"/>
      <c r="F32" s="38"/>
      <c r="G32" s="25"/>
      <c r="H32" s="39"/>
      <c r="I32" s="32"/>
      <c r="J32" s="72"/>
      <c r="K32" s="26"/>
      <c r="L32" s="26"/>
      <c r="M32" s="26"/>
      <c r="N32" s="26"/>
      <c r="O32" s="24"/>
      <c r="P32" s="24"/>
    </row>
    <row r="33" spans="1:16" s="41" customFormat="1" x14ac:dyDescent="0.3">
      <c r="A33" s="36"/>
      <c r="B33" s="24"/>
      <c r="C33" s="24"/>
      <c r="D33" s="42"/>
      <c r="E33" s="24"/>
      <c r="F33" s="38"/>
      <c r="G33" s="25"/>
      <c r="H33" s="39"/>
      <c r="I33" s="32"/>
      <c r="J33" s="72"/>
      <c r="K33" s="26"/>
      <c r="L33" s="26"/>
      <c r="M33" s="26"/>
      <c r="N33" s="26"/>
      <c r="O33" s="24"/>
      <c r="P33" s="24"/>
    </row>
    <row r="34" spans="1:16" s="41" customFormat="1" x14ac:dyDescent="0.3">
      <c r="A34" s="36"/>
      <c r="B34" s="24"/>
      <c r="C34" s="24"/>
      <c r="D34" s="24"/>
      <c r="E34" s="24"/>
      <c r="F34" s="38"/>
      <c r="G34" s="25"/>
      <c r="H34" s="39"/>
      <c r="I34" s="32"/>
      <c r="J34" s="72"/>
      <c r="K34" s="26"/>
      <c r="L34" s="26"/>
      <c r="M34" s="26"/>
      <c r="N34" s="26"/>
      <c r="O34" s="24"/>
      <c r="P34" s="24"/>
    </row>
    <row r="35" spans="1:16" s="41" customFormat="1" x14ac:dyDescent="0.3">
      <c r="A35" s="36"/>
      <c r="B35" s="24"/>
      <c r="C35" s="24"/>
      <c r="D35" s="24"/>
      <c r="E35" s="24"/>
      <c r="F35" s="38"/>
      <c r="G35" s="25"/>
      <c r="H35" s="39"/>
      <c r="I35" s="32"/>
      <c r="J35" s="72"/>
      <c r="K35" s="26"/>
      <c r="L35" s="26"/>
      <c r="M35" s="26"/>
      <c r="N35" s="26"/>
      <c r="O35" s="24"/>
      <c r="P35" s="24"/>
    </row>
    <row r="36" spans="1:16" s="41" customFormat="1" x14ac:dyDescent="0.3">
      <c r="A36" s="68"/>
      <c r="B36" s="67"/>
      <c r="C36" s="67"/>
      <c r="D36" s="24"/>
      <c r="E36" s="24"/>
      <c r="F36" s="65"/>
      <c r="G36" s="25"/>
      <c r="H36" s="69"/>
      <c r="I36" s="64"/>
      <c r="J36" s="65"/>
      <c r="K36" s="26"/>
      <c r="L36" s="26"/>
      <c r="M36" s="26"/>
      <c r="N36" s="66"/>
      <c r="O36" s="67"/>
      <c r="P36" s="67"/>
    </row>
    <row r="37" spans="1:16" s="41" customFormat="1" x14ac:dyDescent="0.3">
      <c r="A37" s="68"/>
      <c r="B37" s="67"/>
      <c r="C37" s="67"/>
      <c r="D37" s="24"/>
      <c r="E37" s="24"/>
      <c r="F37" s="65"/>
      <c r="G37" s="25"/>
      <c r="H37" s="69"/>
      <c r="I37" s="64"/>
      <c r="J37" s="65"/>
      <c r="K37" s="26"/>
      <c r="L37" s="26"/>
      <c r="M37" s="26"/>
      <c r="N37" s="66"/>
      <c r="O37" s="67"/>
      <c r="P37" s="67"/>
    </row>
    <row r="38" spans="1:16" s="41" customFormat="1" x14ac:dyDescent="0.3">
      <c r="A38" s="36"/>
      <c r="B38" s="24"/>
      <c r="C38" s="24"/>
      <c r="D38" s="24"/>
      <c r="E38" s="24"/>
      <c r="F38" s="38"/>
      <c r="G38" s="25"/>
      <c r="H38" s="39"/>
      <c r="I38" s="32"/>
      <c r="J38" s="72"/>
      <c r="K38" s="26"/>
      <c r="L38" s="26"/>
      <c r="M38" s="26"/>
      <c r="N38" s="26"/>
      <c r="O38" s="24"/>
      <c r="P38" s="24"/>
    </row>
    <row r="39" spans="1:16" s="41" customFormat="1" x14ac:dyDescent="0.3">
      <c r="A39" s="36"/>
      <c r="B39" s="24"/>
      <c r="C39" s="24"/>
      <c r="D39" s="24"/>
      <c r="E39" s="24"/>
      <c r="F39" s="38"/>
      <c r="G39" s="25"/>
      <c r="H39" s="39"/>
      <c r="I39" s="32"/>
      <c r="J39" s="72"/>
      <c r="K39" s="26"/>
      <c r="L39" s="26"/>
      <c r="M39" s="26"/>
      <c r="N39" s="26"/>
      <c r="O39" s="24"/>
      <c r="P39" s="24"/>
    </row>
    <row r="40" spans="1:16" s="41" customFormat="1" x14ac:dyDescent="0.3">
      <c r="A40" s="88"/>
      <c r="B40" s="89"/>
      <c r="C40" s="89"/>
      <c r="D40" s="24"/>
      <c r="E40" s="24"/>
      <c r="F40" s="90"/>
      <c r="G40" s="25"/>
      <c r="H40" s="91"/>
      <c r="I40" s="92"/>
      <c r="J40" s="90"/>
      <c r="K40" s="26"/>
      <c r="L40" s="26"/>
      <c r="M40" s="26"/>
      <c r="N40" s="93"/>
      <c r="O40" s="89"/>
      <c r="P40" s="89"/>
    </row>
    <row r="41" spans="1:16" s="41" customFormat="1" x14ac:dyDescent="0.3">
      <c r="A41" s="88"/>
      <c r="B41" s="89"/>
      <c r="C41" s="89"/>
      <c r="D41" s="24"/>
      <c r="E41" s="24"/>
      <c r="F41" s="90"/>
      <c r="G41" s="25"/>
      <c r="H41" s="91"/>
      <c r="I41" s="92"/>
      <c r="J41" s="90"/>
      <c r="K41" s="26"/>
      <c r="L41" s="26"/>
      <c r="M41" s="26"/>
      <c r="N41" s="93"/>
      <c r="O41" s="89"/>
      <c r="P41" s="89"/>
    </row>
    <row r="42" spans="1:16" s="41" customFormat="1" x14ac:dyDescent="0.3">
      <c r="A42" s="88"/>
      <c r="B42" s="89"/>
      <c r="C42" s="89"/>
      <c r="D42" s="24"/>
      <c r="E42" s="24"/>
      <c r="F42" s="90"/>
      <c r="G42" s="25"/>
      <c r="H42" s="91"/>
      <c r="I42" s="92"/>
      <c r="J42" s="90"/>
      <c r="K42" s="26"/>
      <c r="L42" s="26"/>
      <c r="M42" s="26"/>
      <c r="N42" s="93"/>
      <c r="O42" s="89"/>
      <c r="P42" s="89"/>
    </row>
    <row r="43" spans="1:16" s="41" customFormat="1" x14ac:dyDescent="0.3">
      <c r="A43" s="68"/>
      <c r="B43" s="67"/>
      <c r="C43" s="67"/>
      <c r="D43" s="24"/>
      <c r="E43" s="24"/>
      <c r="F43" s="65"/>
      <c r="G43" s="25"/>
      <c r="H43" s="39"/>
      <c r="I43" s="64"/>
      <c r="J43" s="72"/>
      <c r="K43" s="26"/>
      <c r="L43" s="26"/>
      <c r="M43" s="26"/>
      <c r="N43" s="26"/>
      <c r="O43" s="67"/>
      <c r="P43" s="67"/>
    </row>
    <row r="44" spans="1:16" s="41" customFormat="1" x14ac:dyDescent="0.3">
      <c r="A44" s="68"/>
      <c r="B44" s="67"/>
      <c r="C44" s="67"/>
      <c r="D44" s="24"/>
      <c r="E44" s="24"/>
      <c r="F44" s="65"/>
      <c r="G44" s="25"/>
      <c r="H44" s="39"/>
      <c r="I44" s="64"/>
      <c r="J44" s="72"/>
      <c r="K44" s="26"/>
      <c r="L44" s="26"/>
      <c r="M44" s="26"/>
      <c r="N44" s="26"/>
      <c r="O44" s="67"/>
      <c r="P44" s="67"/>
    </row>
    <row r="45" spans="1:16" s="41" customFormat="1" x14ac:dyDescent="0.3">
      <c r="A45" s="36"/>
      <c r="B45" s="24"/>
      <c r="C45" s="24"/>
      <c r="D45" s="24"/>
      <c r="E45" s="24"/>
      <c r="F45" s="38"/>
      <c r="G45" s="25"/>
      <c r="H45" s="39"/>
      <c r="I45" s="32"/>
      <c r="J45" s="72"/>
      <c r="K45" s="26"/>
      <c r="L45" s="26"/>
      <c r="M45" s="26"/>
      <c r="N45" s="26"/>
      <c r="O45" s="24"/>
      <c r="P45" s="37"/>
    </row>
    <row r="46" spans="1:16" s="41" customFormat="1" x14ac:dyDescent="0.3">
      <c r="A46" s="36"/>
      <c r="B46" s="24"/>
      <c r="C46" s="24"/>
      <c r="D46" s="24"/>
      <c r="E46" s="24"/>
      <c r="F46" s="38"/>
      <c r="G46" s="25"/>
      <c r="H46" s="39"/>
      <c r="I46" s="32"/>
      <c r="J46" s="72"/>
      <c r="K46" s="26"/>
      <c r="L46" s="26"/>
      <c r="M46" s="26"/>
      <c r="N46" s="26"/>
      <c r="O46" s="24"/>
      <c r="P46" s="37"/>
    </row>
    <row r="47" spans="1:16" s="41" customFormat="1" x14ac:dyDescent="0.3">
      <c r="A47" s="36"/>
      <c r="B47" s="24"/>
      <c r="C47" s="24"/>
      <c r="D47" s="24"/>
      <c r="E47" s="24"/>
      <c r="F47" s="38"/>
      <c r="G47" s="25"/>
      <c r="H47" s="39"/>
      <c r="I47" s="32"/>
      <c r="J47" s="72"/>
      <c r="K47" s="26"/>
      <c r="L47" s="26"/>
      <c r="M47" s="26"/>
      <c r="N47" s="26"/>
      <c r="O47" s="24"/>
      <c r="P47" s="24"/>
    </row>
    <row r="48" spans="1:16" s="41" customFormat="1" x14ac:dyDescent="0.3">
      <c r="A48" s="36"/>
      <c r="B48" s="24"/>
      <c r="C48" s="24"/>
      <c r="D48" s="24"/>
      <c r="E48" s="24"/>
      <c r="F48" s="38"/>
      <c r="G48" s="25"/>
      <c r="H48" s="39"/>
      <c r="I48" s="32"/>
      <c r="J48" s="72"/>
      <c r="K48" s="26"/>
      <c r="L48" s="26"/>
      <c r="M48" s="26"/>
      <c r="N48" s="26"/>
      <c r="O48" s="24"/>
      <c r="P48" s="24"/>
    </row>
    <row r="49" spans="1:16" s="41" customFormat="1" x14ac:dyDescent="0.3">
      <c r="A49" s="36"/>
      <c r="B49" s="24"/>
      <c r="C49" s="24"/>
      <c r="D49" s="24"/>
      <c r="E49" s="24"/>
      <c r="F49" s="38"/>
      <c r="G49" s="25"/>
      <c r="H49" s="39"/>
      <c r="I49" s="32"/>
      <c r="J49" s="72"/>
      <c r="K49" s="26"/>
      <c r="L49" s="26"/>
      <c r="M49" s="26"/>
      <c r="N49" s="26"/>
      <c r="O49" s="24"/>
      <c r="P49" s="24"/>
    </row>
    <row r="50" spans="1:16" s="41" customFormat="1" x14ac:dyDescent="0.3">
      <c r="A50" s="36"/>
      <c r="B50" s="24"/>
      <c r="C50" s="24"/>
      <c r="D50" s="24"/>
      <c r="E50" s="24"/>
      <c r="F50" s="38"/>
      <c r="G50" s="25"/>
      <c r="H50" s="39"/>
      <c r="I50" s="32"/>
      <c r="J50" s="72"/>
      <c r="K50" s="26"/>
      <c r="L50" s="26"/>
      <c r="M50" s="26"/>
      <c r="N50" s="26"/>
      <c r="O50" s="24"/>
      <c r="P50" s="24"/>
    </row>
    <row r="51" spans="1:16" s="41" customFormat="1" x14ac:dyDescent="0.3">
      <c r="A51" s="36"/>
      <c r="B51" s="24"/>
      <c r="C51" s="24"/>
      <c r="D51" s="24"/>
      <c r="E51" s="24"/>
      <c r="F51" s="38"/>
      <c r="G51" s="25"/>
      <c r="H51" s="39"/>
      <c r="I51" s="32"/>
      <c r="J51" s="72"/>
      <c r="K51" s="26"/>
      <c r="L51" s="26"/>
      <c r="M51" s="26"/>
      <c r="N51" s="26"/>
      <c r="O51" s="24"/>
      <c r="P51" s="24"/>
    </row>
    <row r="52" spans="1:16" s="41" customFormat="1" x14ac:dyDescent="0.3">
      <c r="A52" s="36"/>
      <c r="B52" s="24"/>
      <c r="C52" s="24"/>
      <c r="D52" s="24"/>
      <c r="E52" s="24"/>
      <c r="F52" s="38"/>
      <c r="G52" s="25"/>
      <c r="H52" s="39"/>
      <c r="I52" s="32"/>
      <c r="J52" s="72"/>
      <c r="K52" s="26"/>
      <c r="L52" s="26"/>
      <c r="M52" s="26"/>
      <c r="N52" s="26"/>
      <c r="O52" s="24"/>
      <c r="P52" s="24"/>
    </row>
    <row r="53" spans="1:16" s="41" customFormat="1" x14ac:dyDescent="0.3">
      <c r="A53" s="36"/>
      <c r="B53" s="24"/>
      <c r="C53" s="24"/>
      <c r="D53" s="24"/>
      <c r="E53" s="24"/>
      <c r="F53" s="38"/>
      <c r="G53" s="25"/>
      <c r="H53" s="39"/>
      <c r="I53" s="32"/>
      <c r="J53" s="72"/>
      <c r="K53" s="26"/>
      <c r="L53" s="26"/>
      <c r="M53" s="26"/>
      <c r="N53" s="26"/>
      <c r="O53" s="24"/>
      <c r="P53" s="24"/>
    </row>
    <row r="54" spans="1:16" s="41" customFormat="1" x14ac:dyDescent="0.3">
      <c r="A54" s="36"/>
      <c r="B54" s="24"/>
      <c r="C54" s="24"/>
      <c r="D54" s="24"/>
      <c r="E54" s="24"/>
      <c r="F54" s="38"/>
      <c r="G54" s="25"/>
      <c r="H54" s="39"/>
      <c r="I54" s="32"/>
      <c r="J54" s="72"/>
      <c r="K54" s="26"/>
      <c r="L54" s="26"/>
      <c r="M54" s="26"/>
      <c r="N54" s="26"/>
      <c r="O54" s="37"/>
      <c r="P54" s="24"/>
    </row>
    <row r="55" spans="1:16" s="41" customFormat="1" x14ac:dyDescent="0.3">
      <c r="A55" s="36"/>
      <c r="B55" s="24"/>
      <c r="C55" s="24"/>
      <c r="D55" s="24"/>
      <c r="E55" s="24"/>
      <c r="F55" s="38"/>
      <c r="G55" s="25"/>
      <c r="H55" s="39"/>
      <c r="I55" s="32"/>
      <c r="J55" s="72"/>
      <c r="K55" s="26"/>
      <c r="L55" s="26"/>
      <c r="M55" s="26"/>
      <c r="N55" s="26"/>
      <c r="O55" s="24"/>
      <c r="P55" s="24"/>
    </row>
    <row r="56" spans="1:16" s="41" customFormat="1" x14ac:dyDescent="0.3">
      <c r="A56" s="36"/>
      <c r="B56" s="24"/>
      <c r="C56" s="24"/>
      <c r="D56" s="24"/>
      <c r="E56" s="24"/>
      <c r="F56" s="38"/>
      <c r="G56" s="25"/>
      <c r="H56" s="39"/>
      <c r="I56" s="32"/>
      <c r="J56" s="72"/>
      <c r="K56" s="26"/>
      <c r="L56" s="26"/>
      <c r="M56" s="26"/>
      <c r="N56" s="26"/>
      <c r="O56" s="24"/>
      <c r="P56" s="24"/>
    </row>
    <row r="57" spans="1:16" s="41" customFormat="1" x14ac:dyDescent="0.3">
      <c r="A57" s="36"/>
      <c r="B57" s="24"/>
      <c r="C57" s="24"/>
      <c r="D57" s="24"/>
      <c r="E57" s="24"/>
      <c r="F57" s="38"/>
      <c r="G57" s="25"/>
      <c r="H57" s="39"/>
      <c r="I57" s="32"/>
      <c r="J57" s="72"/>
      <c r="K57" s="26"/>
      <c r="L57" s="26"/>
      <c r="M57" s="26"/>
      <c r="N57" s="26"/>
      <c r="O57" s="37"/>
      <c r="P57" s="37"/>
    </row>
    <row r="58" spans="1:16" s="41" customFormat="1" x14ac:dyDescent="0.3">
      <c r="A58" s="36"/>
      <c r="B58" s="24"/>
      <c r="C58" s="24"/>
      <c r="D58" s="24"/>
      <c r="E58" s="24"/>
      <c r="F58" s="38"/>
      <c r="G58" s="25"/>
      <c r="H58" s="39"/>
      <c r="I58" s="32"/>
      <c r="J58" s="72"/>
      <c r="K58" s="26"/>
      <c r="L58" s="26"/>
      <c r="M58" s="26"/>
      <c r="N58" s="26"/>
      <c r="O58" s="24"/>
      <c r="P58" s="24"/>
    </row>
    <row r="59" spans="1:16" s="41" customFormat="1" x14ac:dyDescent="0.3">
      <c r="A59" s="36"/>
      <c r="B59" s="24"/>
      <c r="C59" s="24"/>
      <c r="D59" s="24"/>
      <c r="E59" s="24"/>
      <c r="F59" s="38"/>
      <c r="G59" s="25"/>
      <c r="H59" s="39"/>
      <c r="I59" s="32"/>
      <c r="J59" s="72"/>
      <c r="K59" s="26"/>
      <c r="L59" s="26"/>
      <c r="M59" s="26"/>
      <c r="N59" s="26"/>
      <c r="O59" s="24"/>
      <c r="P59" s="37"/>
    </row>
    <row r="60" spans="1:16" s="41" customFormat="1" x14ac:dyDescent="0.3">
      <c r="A60" s="36"/>
      <c r="B60" s="24"/>
      <c r="C60" s="24"/>
      <c r="D60" s="24"/>
      <c r="E60" s="24"/>
      <c r="F60" s="38"/>
      <c r="G60" s="25"/>
      <c r="H60" s="39"/>
      <c r="I60" s="32"/>
      <c r="J60" s="72"/>
      <c r="K60" s="26"/>
      <c r="L60" s="26"/>
      <c r="M60" s="26"/>
      <c r="N60" s="26"/>
      <c r="O60" s="24"/>
      <c r="P60" s="37"/>
    </row>
    <row r="61" spans="1:16" s="41" customFormat="1" x14ac:dyDescent="0.3">
      <c r="A61" s="36"/>
      <c r="B61" s="24"/>
      <c r="C61" s="24"/>
      <c r="D61" s="24"/>
      <c r="E61" s="24"/>
      <c r="F61" s="38"/>
      <c r="G61" s="25"/>
      <c r="H61" s="39"/>
      <c r="I61" s="32"/>
      <c r="J61" s="72"/>
      <c r="K61" s="26"/>
      <c r="L61" s="26"/>
      <c r="M61" s="26"/>
      <c r="N61" s="26"/>
      <c r="O61" s="24"/>
      <c r="P61" s="24"/>
    </row>
    <row r="62" spans="1:16" s="41" customFormat="1" x14ac:dyDescent="0.3">
      <c r="A62" s="36"/>
      <c r="B62" s="24"/>
      <c r="C62" s="24"/>
      <c r="D62" s="24"/>
      <c r="E62" s="24"/>
      <c r="F62" s="38"/>
      <c r="G62" s="25"/>
      <c r="H62" s="39"/>
      <c r="I62" s="32"/>
      <c r="J62" s="72"/>
      <c r="K62" s="26"/>
      <c r="L62" s="26"/>
      <c r="M62" s="26"/>
      <c r="N62" s="26"/>
      <c r="O62" s="24"/>
      <c r="P62" s="24"/>
    </row>
    <row r="63" spans="1:16" s="41" customFormat="1" x14ac:dyDescent="0.3">
      <c r="A63" s="36"/>
      <c r="B63" s="24"/>
      <c r="C63" s="24"/>
      <c r="D63" s="24"/>
      <c r="E63" s="24"/>
      <c r="F63" s="38"/>
      <c r="G63" s="25"/>
      <c r="H63" s="39"/>
      <c r="I63" s="32"/>
      <c r="J63" s="72"/>
      <c r="K63" s="26"/>
      <c r="L63" s="26"/>
      <c r="M63" s="26"/>
      <c r="N63" s="26"/>
      <c r="O63" s="24"/>
      <c r="P63" s="24"/>
    </row>
    <row r="64" spans="1:16" s="41" customFormat="1" x14ac:dyDescent="0.3">
      <c r="A64" s="36"/>
      <c r="B64" s="24"/>
      <c r="C64" s="24"/>
      <c r="D64" s="24"/>
      <c r="E64" s="24"/>
      <c r="F64" s="38"/>
      <c r="G64" s="25"/>
      <c r="H64" s="39"/>
      <c r="I64" s="32"/>
      <c r="J64" s="72"/>
      <c r="K64" s="26"/>
      <c r="L64" s="26"/>
      <c r="M64" s="26"/>
      <c r="N64" s="26"/>
      <c r="O64" s="24"/>
      <c r="P64" s="24"/>
    </row>
    <row r="65" spans="1:16" s="41" customFormat="1" x14ac:dyDescent="0.3">
      <c r="A65" s="88"/>
      <c r="B65" s="89"/>
      <c r="C65" s="89"/>
      <c r="D65" s="24"/>
      <c r="E65" s="24"/>
      <c r="F65" s="90"/>
      <c r="G65" s="25"/>
      <c r="H65" s="91"/>
      <c r="I65" s="92"/>
      <c r="J65" s="90"/>
      <c r="K65" s="26"/>
      <c r="L65" s="26"/>
      <c r="M65" s="26"/>
      <c r="N65" s="93"/>
      <c r="O65" s="89"/>
      <c r="P65" s="89"/>
    </row>
    <row r="66" spans="1:16" s="41" customFormat="1" x14ac:dyDescent="0.3">
      <c r="A66" s="88"/>
      <c r="B66" s="89"/>
      <c r="C66" s="89"/>
      <c r="D66" s="24"/>
      <c r="E66" s="24"/>
      <c r="F66" s="90"/>
      <c r="G66" s="25"/>
      <c r="H66" s="91"/>
      <c r="I66" s="92"/>
      <c r="J66" s="90"/>
      <c r="K66" s="26"/>
      <c r="L66" s="26"/>
      <c r="M66" s="26"/>
      <c r="N66" s="93"/>
      <c r="O66" s="89"/>
      <c r="P66" s="89"/>
    </row>
    <row r="67" spans="1:16" s="41" customFormat="1" x14ac:dyDescent="0.3">
      <c r="A67" s="36"/>
      <c r="B67" s="24"/>
      <c r="C67" s="24"/>
      <c r="D67" s="24"/>
      <c r="E67" s="24"/>
      <c r="F67" s="38"/>
      <c r="G67" s="25"/>
      <c r="H67" s="39"/>
      <c r="I67" s="32"/>
      <c r="J67" s="72"/>
      <c r="K67" s="26"/>
      <c r="L67" s="26"/>
      <c r="M67" s="26"/>
      <c r="N67" s="26"/>
      <c r="O67" s="24"/>
      <c r="P67" s="24"/>
    </row>
    <row r="68" spans="1:16" s="41" customFormat="1" x14ac:dyDescent="0.3">
      <c r="A68" s="88"/>
      <c r="B68" s="89"/>
      <c r="C68" s="89"/>
      <c r="D68" s="24"/>
      <c r="E68" s="24"/>
      <c r="F68" s="90"/>
      <c r="G68" s="25"/>
      <c r="H68" s="39"/>
      <c r="I68" s="32"/>
      <c r="J68" s="72"/>
      <c r="K68" s="26"/>
      <c r="L68" s="26"/>
      <c r="M68" s="26"/>
      <c r="N68" s="26"/>
      <c r="O68" s="97"/>
      <c r="P68" s="96"/>
    </row>
    <row r="69" spans="1:16" s="41" customFormat="1" x14ac:dyDescent="0.3">
      <c r="A69" s="88"/>
      <c r="B69" s="89"/>
      <c r="C69" s="89"/>
      <c r="D69" s="24"/>
      <c r="E69" s="31"/>
      <c r="F69" s="90"/>
      <c r="G69" s="25"/>
      <c r="H69" s="39"/>
      <c r="I69" s="32"/>
      <c r="J69" s="72"/>
      <c r="K69" s="26"/>
      <c r="L69" s="26"/>
      <c r="M69" s="26"/>
      <c r="N69" s="26"/>
      <c r="O69" s="97"/>
      <c r="P69" s="96"/>
    </row>
    <row r="70" spans="1:16" s="41" customFormat="1" x14ac:dyDescent="0.3">
      <c r="A70" s="68"/>
      <c r="B70" s="67"/>
      <c r="C70" s="67"/>
      <c r="D70" s="24"/>
      <c r="E70" s="31"/>
      <c r="F70" s="65"/>
      <c r="G70" s="25"/>
      <c r="H70" s="39"/>
      <c r="I70" s="32"/>
      <c r="J70" s="72"/>
      <c r="K70" s="26"/>
      <c r="L70" s="26"/>
      <c r="M70" s="26"/>
      <c r="N70" s="26"/>
      <c r="O70" s="67"/>
      <c r="P70" s="70"/>
    </row>
    <row r="71" spans="1:16" s="41" customFormat="1" x14ac:dyDescent="0.3">
      <c r="A71" s="68"/>
      <c r="B71" s="67"/>
      <c r="C71" s="67"/>
      <c r="D71" s="24"/>
      <c r="E71" s="31"/>
      <c r="F71" s="65"/>
      <c r="G71" s="25"/>
      <c r="H71" s="39"/>
      <c r="I71" s="32"/>
      <c r="J71" s="72"/>
      <c r="K71" s="26"/>
      <c r="L71" s="26"/>
      <c r="M71" s="26"/>
      <c r="N71" s="26"/>
      <c r="O71" s="67"/>
      <c r="P71" s="67"/>
    </row>
    <row r="72" spans="1:16" s="41" customFormat="1" x14ac:dyDescent="0.3">
      <c r="A72" s="68"/>
      <c r="B72" s="67"/>
      <c r="C72" s="67"/>
      <c r="D72" s="24"/>
      <c r="E72" s="24"/>
      <c r="F72" s="65"/>
      <c r="G72" s="25"/>
      <c r="H72" s="39"/>
      <c r="I72" s="32"/>
      <c r="J72" s="72"/>
      <c r="K72" s="26"/>
      <c r="L72" s="26"/>
      <c r="M72" s="26"/>
      <c r="N72" s="26"/>
      <c r="O72" s="67"/>
      <c r="P72" s="67"/>
    </row>
    <row r="73" spans="1:16" s="41" customFormat="1" x14ac:dyDescent="0.3">
      <c r="A73" s="68"/>
      <c r="B73" s="67"/>
      <c r="C73" s="67"/>
      <c r="D73" s="24"/>
      <c r="E73" s="24"/>
      <c r="F73" s="65"/>
      <c r="G73" s="25"/>
      <c r="H73" s="39"/>
      <c r="I73" s="32"/>
      <c r="J73" s="72"/>
      <c r="K73" s="26"/>
      <c r="L73" s="26"/>
      <c r="M73" s="26"/>
      <c r="N73" s="26"/>
      <c r="O73" s="67"/>
      <c r="P73" s="67"/>
    </row>
    <row r="74" spans="1:16" s="41" customFormat="1" x14ac:dyDescent="0.3">
      <c r="A74" s="68"/>
      <c r="B74" s="67"/>
      <c r="C74" s="67"/>
      <c r="D74" s="24"/>
      <c r="E74" s="31"/>
      <c r="F74" s="65"/>
      <c r="G74" s="25"/>
      <c r="H74" s="39"/>
      <c r="I74" s="32"/>
      <c r="J74" s="72"/>
      <c r="K74" s="26"/>
      <c r="L74" s="26"/>
      <c r="M74" s="26"/>
      <c r="N74" s="26"/>
      <c r="O74" s="67"/>
      <c r="P74" s="67"/>
    </row>
    <row r="75" spans="1:16" s="41" customFormat="1" x14ac:dyDescent="0.3">
      <c r="A75" s="68"/>
      <c r="B75" s="67"/>
      <c r="C75" s="67"/>
      <c r="D75" s="24"/>
      <c r="E75" s="24"/>
      <c r="F75" s="65"/>
      <c r="G75" s="25"/>
      <c r="H75" s="39"/>
      <c r="I75" s="32"/>
      <c r="J75" s="72"/>
      <c r="K75" s="26"/>
      <c r="L75" s="26"/>
      <c r="M75" s="26"/>
      <c r="N75" s="26"/>
      <c r="O75" s="71"/>
      <c r="P75" s="71"/>
    </row>
    <row r="76" spans="1:16" s="41" customFormat="1" x14ac:dyDescent="0.3">
      <c r="A76" s="68"/>
      <c r="B76" s="67"/>
      <c r="C76" s="67"/>
      <c r="D76" s="24"/>
      <c r="E76" s="24"/>
      <c r="F76" s="65"/>
      <c r="G76" s="25"/>
      <c r="H76" s="39"/>
      <c r="I76" s="32"/>
      <c r="J76" s="72"/>
      <c r="K76" s="26"/>
      <c r="L76" s="26"/>
      <c r="M76" s="26"/>
      <c r="N76" s="26"/>
      <c r="O76" s="67"/>
      <c r="P76" s="67"/>
    </row>
    <row r="77" spans="1:16" s="41" customFormat="1" x14ac:dyDescent="0.3">
      <c r="A77" s="68"/>
      <c r="B77" s="67"/>
      <c r="C77" s="67"/>
      <c r="D77" s="24"/>
      <c r="E77" s="24"/>
      <c r="F77" s="65"/>
      <c r="G77" s="25"/>
      <c r="H77" s="39"/>
      <c r="I77" s="32"/>
      <c r="J77" s="72"/>
      <c r="K77" s="26"/>
      <c r="L77" s="26"/>
      <c r="M77" s="26"/>
      <c r="N77" s="26"/>
      <c r="O77" s="67"/>
      <c r="P77" s="67"/>
    </row>
    <row r="78" spans="1:16" s="41" customFormat="1" x14ac:dyDescent="0.3">
      <c r="A78" s="68"/>
      <c r="B78" s="67"/>
      <c r="C78" s="67"/>
      <c r="D78" s="24"/>
      <c r="E78" s="24"/>
      <c r="F78" s="65"/>
      <c r="G78" s="25"/>
      <c r="H78" s="39"/>
      <c r="I78" s="32"/>
      <c r="J78" s="72"/>
      <c r="K78" s="26"/>
      <c r="L78" s="26"/>
      <c r="M78" s="26"/>
      <c r="N78" s="26"/>
      <c r="O78" s="67"/>
      <c r="P78" s="67"/>
    </row>
    <row r="79" spans="1:16" s="41" customFormat="1" x14ac:dyDescent="0.3">
      <c r="A79" s="68"/>
      <c r="B79" s="67"/>
      <c r="C79" s="67"/>
      <c r="D79" s="24"/>
      <c r="E79" s="24"/>
      <c r="F79" s="65"/>
      <c r="G79" s="25"/>
      <c r="H79" s="39"/>
      <c r="I79" s="32"/>
      <c r="J79" s="72"/>
      <c r="K79" s="26"/>
      <c r="L79" s="26"/>
      <c r="M79" s="26"/>
      <c r="N79" s="26"/>
      <c r="O79" s="71"/>
      <c r="P79" s="70"/>
    </row>
    <row r="80" spans="1:16" s="41" customFormat="1" x14ac:dyDescent="0.3">
      <c r="A80" s="68"/>
      <c r="B80" s="67"/>
      <c r="C80" s="67"/>
      <c r="D80" s="24"/>
      <c r="E80" s="24"/>
      <c r="F80" s="65"/>
      <c r="G80" s="25"/>
      <c r="H80" s="39"/>
      <c r="I80" s="32"/>
      <c r="J80" s="72"/>
      <c r="K80" s="26"/>
      <c r="L80" s="26"/>
      <c r="M80" s="26"/>
      <c r="N80" s="26"/>
      <c r="O80" s="67"/>
      <c r="P80" s="71"/>
    </row>
    <row r="81" spans="1:16" s="41" customFormat="1" x14ac:dyDescent="0.3">
      <c r="A81" s="68"/>
      <c r="B81" s="67"/>
      <c r="C81" s="67"/>
      <c r="D81" s="24"/>
      <c r="E81" s="24"/>
      <c r="F81" s="65"/>
      <c r="G81" s="25"/>
      <c r="H81" s="39"/>
      <c r="I81" s="32"/>
      <c r="J81" s="72"/>
      <c r="K81" s="26"/>
      <c r="L81" s="26"/>
      <c r="M81" s="26"/>
      <c r="N81" s="26"/>
      <c r="O81" s="67"/>
      <c r="P81" s="71"/>
    </row>
    <row r="82" spans="1:16" s="41" customFormat="1" x14ac:dyDescent="0.3">
      <c r="A82" s="68"/>
      <c r="B82" s="67"/>
      <c r="C82" s="67"/>
      <c r="D82" s="24"/>
      <c r="E82" s="24"/>
      <c r="F82" s="65"/>
      <c r="G82" s="25"/>
      <c r="H82" s="39"/>
      <c r="I82" s="32"/>
      <c r="J82" s="72"/>
      <c r="K82" s="26"/>
      <c r="L82" s="26"/>
      <c r="M82" s="26"/>
      <c r="N82" s="26"/>
      <c r="O82" s="67"/>
      <c r="P82" s="67"/>
    </row>
    <row r="83" spans="1:16" s="41" customFormat="1" x14ac:dyDescent="0.3">
      <c r="A83" s="68"/>
      <c r="B83" s="67"/>
      <c r="C83" s="67"/>
      <c r="D83" s="24"/>
      <c r="E83" s="24"/>
      <c r="F83" s="65"/>
      <c r="G83" s="25"/>
      <c r="H83" s="39"/>
      <c r="I83" s="32"/>
      <c r="J83" s="72"/>
      <c r="K83" s="26"/>
      <c r="L83" s="26"/>
      <c r="M83" s="26"/>
      <c r="N83" s="26"/>
      <c r="O83" s="67"/>
      <c r="P83" s="67"/>
    </row>
    <row r="84" spans="1:16" s="41" customFormat="1" x14ac:dyDescent="0.3">
      <c r="A84" s="36"/>
      <c r="B84" s="24"/>
      <c r="C84" s="24"/>
      <c r="D84" s="24"/>
      <c r="E84" s="24"/>
      <c r="F84" s="38"/>
      <c r="G84" s="25"/>
      <c r="H84" s="39"/>
      <c r="I84" s="32"/>
      <c r="J84" s="72"/>
      <c r="K84" s="26"/>
      <c r="L84" s="26"/>
      <c r="M84" s="26"/>
      <c r="N84" s="26"/>
      <c r="O84" s="24"/>
      <c r="P84" s="24"/>
    </row>
    <row r="85" spans="1:16" s="41" customFormat="1" x14ac:dyDescent="0.3">
      <c r="A85" s="36"/>
      <c r="B85" s="24"/>
      <c r="C85" s="24"/>
      <c r="D85" s="24"/>
      <c r="E85" s="24"/>
      <c r="F85" s="38"/>
      <c r="G85" s="25"/>
      <c r="H85" s="39"/>
      <c r="I85" s="32"/>
      <c r="J85" s="72"/>
      <c r="K85" s="26"/>
      <c r="L85" s="26"/>
      <c r="M85" s="26"/>
      <c r="N85" s="26"/>
      <c r="O85" s="24"/>
      <c r="P85" s="24"/>
    </row>
    <row r="86" spans="1:16" s="41" customFormat="1" x14ac:dyDescent="0.3">
      <c r="A86" s="36"/>
      <c r="B86" s="24"/>
      <c r="C86" s="24"/>
      <c r="D86" s="24"/>
      <c r="E86" s="24"/>
      <c r="F86" s="38"/>
      <c r="G86" s="25"/>
      <c r="H86" s="39"/>
      <c r="I86" s="32"/>
      <c r="J86" s="72"/>
      <c r="K86" s="26"/>
      <c r="L86" s="26"/>
      <c r="M86" s="26"/>
      <c r="N86" s="26"/>
      <c r="O86" s="24"/>
      <c r="P86" s="24"/>
    </row>
    <row r="87" spans="1:16" s="41" customFormat="1" x14ac:dyDescent="0.3">
      <c r="A87" s="36"/>
      <c r="B87" s="24"/>
      <c r="C87" s="24"/>
      <c r="D87" s="24"/>
      <c r="E87" s="24"/>
      <c r="F87" s="38"/>
      <c r="G87" s="25"/>
      <c r="H87" s="39"/>
      <c r="I87" s="32"/>
      <c r="J87" s="72"/>
      <c r="K87" s="26"/>
      <c r="L87" s="26"/>
      <c r="M87" s="26"/>
      <c r="N87" s="26"/>
      <c r="O87" s="24"/>
      <c r="P87" s="24"/>
    </row>
    <row r="88" spans="1:16" s="41" customFormat="1" x14ac:dyDescent="0.3">
      <c r="A88" s="36"/>
      <c r="B88" s="37"/>
      <c r="C88" s="24"/>
      <c r="D88" s="24"/>
      <c r="E88" s="24"/>
      <c r="F88" s="38"/>
      <c r="G88" s="25"/>
      <c r="H88" s="39"/>
      <c r="I88" s="32"/>
      <c r="J88" s="72"/>
      <c r="K88" s="26"/>
      <c r="L88" s="26"/>
      <c r="M88" s="26"/>
      <c r="N88" s="26"/>
      <c r="O88" s="24"/>
      <c r="P88" s="37"/>
    </row>
    <row r="89" spans="1:16" s="41" customFormat="1" x14ac:dyDescent="0.3">
      <c r="A89" s="36"/>
      <c r="B89" s="24"/>
      <c r="C89" s="24"/>
      <c r="D89" s="24"/>
      <c r="E89" s="24"/>
      <c r="F89" s="38"/>
      <c r="G89" s="25"/>
      <c r="H89" s="39"/>
      <c r="I89" s="32"/>
      <c r="J89" s="72"/>
      <c r="K89" s="26"/>
      <c r="L89" s="26"/>
      <c r="M89" s="26"/>
      <c r="N89" s="26"/>
      <c r="O89" s="24"/>
      <c r="P89" s="24"/>
    </row>
    <row r="90" spans="1:16" s="41" customFormat="1" x14ac:dyDescent="0.3">
      <c r="A90" s="36"/>
      <c r="B90" s="24"/>
      <c r="C90" s="24"/>
      <c r="D90" s="24"/>
      <c r="E90" s="24"/>
      <c r="F90" s="38"/>
      <c r="G90" s="25"/>
      <c r="H90" s="39"/>
      <c r="I90" s="32"/>
      <c r="J90" s="72"/>
      <c r="K90" s="26"/>
      <c r="L90" s="26"/>
      <c r="M90" s="26"/>
      <c r="N90" s="26"/>
      <c r="O90" s="24"/>
      <c r="P90" s="24"/>
    </row>
    <row r="91" spans="1:16" s="41" customFormat="1" x14ac:dyDescent="0.3">
      <c r="A91" s="36"/>
      <c r="B91" s="24"/>
      <c r="C91" s="24"/>
      <c r="D91" s="24"/>
      <c r="E91" s="24"/>
      <c r="F91" s="38"/>
      <c r="G91" s="25"/>
      <c r="H91" s="39"/>
      <c r="I91" s="32"/>
      <c r="J91" s="72"/>
      <c r="K91" s="26"/>
      <c r="L91" s="26"/>
      <c r="M91" s="26"/>
      <c r="N91" s="26"/>
      <c r="O91" s="24"/>
      <c r="P91" s="24"/>
    </row>
    <row r="92" spans="1:16" s="41" customFormat="1" x14ac:dyDescent="0.3">
      <c r="A92" s="36"/>
      <c r="B92" s="24"/>
      <c r="C92" s="24"/>
      <c r="D92" s="24"/>
      <c r="E92" s="24"/>
      <c r="F92" s="38"/>
      <c r="G92" s="25"/>
      <c r="H92" s="39"/>
      <c r="I92" s="32"/>
      <c r="J92" s="72"/>
      <c r="K92" s="26"/>
      <c r="L92" s="26"/>
      <c r="M92" s="26"/>
      <c r="N92" s="26"/>
      <c r="O92" s="24"/>
      <c r="P92" s="24"/>
    </row>
    <row r="93" spans="1:16" s="41" customFormat="1" x14ac:dyDescent="0.3">
      <c r="A93" s="36"/>
      <c r="B93" s="24"/>
      <c r="C93" s="24"/>
      <c r="D93" s="24"/>
      <c r="E93" s="24"/>
      <c r="F93" s="38"/>
      <c r="G93" s="25"/>
      <c r="H93" s="39"/>
      <c r="I93" s="32"/>
      <c r="J93" s="72"/>
      <c r="K93" s="26"/>
      <c r="L93" s="26"/>
      <c r="M93" s="26"/>
      <c r="N93" s="26"/>
      <c r="O93" s="24"/>
      <c r="P93" s="24"/>
    </row>
    <row r="94" spans="1:16" s="41" customFormat="1" x14ac:dyDescent="0.3">
      <c r="A94" s="36"/>
      <c r="B94" s="24"/>
      <c r="C94" s="24"/>
      <c r="D94" s="24"/>
      <c r="E94" s="24"/>
      <c r="F94" s="38"/>
      <c r="G94" s="25"/>
      <c r="H94" s="39"/>
      <c r="I94" s="32"/>
      <c r="J94" s="72"/>
      <c r="K94" s="26"/>
      <c r="L94" s="26"/>
      <c r="M94" s="26"/>
      <c r="N94" s="26"/>
      <c r="O94" s="24"/>
      <c r="P94" s="24"/>
    </row>
    <row r="95" spans="1:16" s="41" customFormat="1" x14ac:dyDescent="0.3">
      <c r="A95" s="88"/>
      <c r="B95" s="89"/>
      <c r="C95" s="89"/>
      <c r="D95" s="24"/>
      <c r="E95" s="24"/>
      <c r="F95" s="90"/>
      <c r="G95" s="25"/>
      <c r="H95" s="91"/>
      <c r="I95" s="32"/>
      <c r="J95" s="95"/>
      <c r="K95" s="26"/>
      <c r="L95" s="26"/>
      <c r="M95" s="26"/>
      <c r="N95" s="93"/>
      <c r="O95" s="94"/>
      <c r="P95" s="94"/>
    </row>
    <row r="96" spans="1:16" s="41" customFormat="1" x14ac:dyDescent="0.3">
      <c r="A96" s="88"/>
      <c r="B96" s="89"/>
      <c r="C96" s="89"/>
      <c r="D96" s="24"/>
      <c r="E96" s="24"/>
      <c r="F96" s="90"/>
      <c r="G96" s="25"/>
      <c r="H96" s="91"/>
      <c r="I96" s="32"/>
      <c r="J96" s="95"/>
      <c r="K96" s="26"/>
      <c r="L96" s="26"/>
      <c r="M96" s="26"/>
      <c r="N96" s="93"/>
      <c r="O96" s="94"/>
      <c r="P96" s="94"/>
    </row>
    <row r="97" spans="1:16" s="41" customFormat="1" x14ac:dyDescent="0.3">
      <c r="A97" s="88"/>
      <c r="B97" s="89"/>
      <c r="C97" s="89"/>
      <c r="D97" s="24"/>
      <c r="E97" s="24"/>
      <c r="F97" s="90"/>
      <c r="G97" s="25"/>
      <c r="H97" s="91"/>
      <c r="I97" s="32"/>
      <c r="J97" s="95"/>
      <c r="K97" s="26"/>
      <c r="L97" s="26"/>
      <c r="M97" s="26"/>
      <c r="N97" s="93"/>
      <c r="O97" s="94"/>
      <c r="P97" s="94"/>
    </row>
    <row r="98" spans="1:16" s="41" customFormat="1" x14ac:dyDescent="0.3">
      <c r="A98" s="88"/>
      <c r="B98" s="89"/>
      <c r="C98" s="89"/>
      <c r="D98" s="24"/>
      <c r="E98" s="24"/>
      <c r="F98" s="90"/>
      <c r="G98" s="25"/>
      <c r="H98" s="91"/>
      <c r="I98" s="32"/>
      <c r="J98" s="95"/>
      <c r="K98" s="26"/>
      <c r="L98" s="26"/>
      <c r="M98" s="26"/>
      <c r="N98" s="93"/>
      <c r="O98" s="94"/>
      <c r="P98" s="94"/>
    </row>
    <row r="99" spans="1:16" s="41" customFormat="1" x14ac:dyDescent="0.3">
      <c r="A99" s="36"/>
      <c r="B99" s="24"/>
      <c r="C99" s="24"/>
      <c r="D99" s="24"/>
      <c r="E99" s="24"/>
      <c r="F99" s="38"/>
      <c r="G99" s="25"/>
      <c r="H99" s="39"/>
      <c r="I99" s="32"/>
      <c r="J99" s="72"/>
      <c r="K99" s="26"/>
      <c r="L99" s="26"/>
      <c r="M99" s="26"/>
      <c r="N99" s="26"/>
      <c r="O99" s="37"/>
      <c r="P99" s="24"/>
    </row>
    <row r="100" spans="1:16" s="41" customFormat="1" x14ac:dyDescent="0.3">
      <c r="A100" s="36"/>
      <c r="B100" s="24"/>
      <c r="C100" s="24"/>
      <c r="D100" s="24"/>
      <c r="E100" s="24"/>
      <c r="F100" s="38"/>
      <c r="G100" s="25"/>
      <c r="H100" s="39"/>
      <c r="I100" s="32"/>
      <c r="J100" s="72"/>
      <c r="K100" s="26"/>
      <c r="L100" s="26"/>
      <c r="M100" s="26"/>
      <c r="N100" s="26"/>
      <c r="O100" s="24"/>
      <c r="P100" s="24"/>
    </row>
    <row r="101" spans="1:16" s="41" customFormat="1" x14ac:dyDescent="0.3">
      <c r="A101" s="36"/>
      <c r="B101" s="24"/>
      <c r="C101" s="24"/>
      <c r="D101" s="24"/>
      <c r="E101" s="24"/>
      <c r="F101" s="38"/>
      <c r="G101" s="25"/>
      <c r="H101" s="39"/>
      <c r="I101" s="32"/>
      <c r="J101" s="72"/>
      <c r="K101" s="26"/>
      <c r="L101" s="26"/>
      <c r="M101" s="26"/>
      <c r="N101" s="26"/>
      <c r="O101" s="24"/>
      <c r="P101" s="24"/>
    </row>
    <row r="102" spans="1:16" s="41" customFormat="1" x14ac:dyDescent="0.3">
      <c r="A102" s="36"/>
      <c r="B102" s="24"/>
      <c r="C102" s="24"/>
      <c r="D102" s="24"/>
      <c r="E102" s="24"/>
      <c r="F102" s="38"/>
      <c r="G102" s="25"/>
      <c r="H102" s="39"/>
      <c r="I102" s="32"/>
      <c r="J102" s="72"/>
      <c r="K102" s="26"/>
      <c r="L102" s="26"/>
      <c r="M102" s="26"/>
      <c r="N102" s="26"/>
      <c r="O102" s="24"/>
      <c r="P102" s="24"/>
    </row>
    <row r="103" spans="1:16" s="41" customFormat="1" x14ac:dyDescent="0.3">
      <c r="A103" s="36"/>
      <c r="B103" s="24"/>
      <c r="C103" s="24"/>
      <c r="D103" s="24"/>
      <c r="E103" s="24"/>
      <c r="F103" s="38"/>
      <c r="G103" s="25"/>
      <c r="H103" s="39"/>
      <c r="I103" s="32"/>
      <c r="J103" s="72"/>
      <c r="K103" s="26"/>
      <c r="L103" s="26"/>
      <c r="M103" s="26"/>
      <c r="N103" s="26"/>
      <c r="O103" s="24"/>
      <c r="P103" s="24"/>
    </row>
    <row r="104" spans="1:16" s="41" customFormat="1" x14ac:dyDescent="0.3">
      <c r="A104" s="36"/>
      <c r="B104" s="24"/>
      <c r="C104" s="24"/>
      <c r="D104" s="24"/>
      <c r="E104" s="24"/>
      <c r="F104" s="38"/>
      <c r="G104" s="25"/>
      <c r="H104" s="39"/>
      <c r="I104" s="32"/>
      <c r="J104" s="72"/>
      <c r="K104" s="26"/>
      <c r="L104" s="26"/>
      <c r="M104" s="26"/>
      <c r="N104" s="26"/>
      <c r="O104" s="24"/>
      <c r="P104" s="24"/>
    </row>
    <row r="105" spans="1:16" s="41" customFormat="1" x14ac:dyDescent="0.3">
      <c r="A105" s="36"/>
      <c r="B105" s="24"/>
      <c r="C105" s="24"/>
      <c r="D105" s="24"/>
      <c r="E105" s="24"/>
      <c r="F105" s="38"/>
      <c r="G105" s="25"/>
      <c r="H105" s="39"/>
      <c r="I105" s="32"/>
      <c r="J105" s="72"/>
      <c r="K105" s="26"/>
      <c r="L105" s="26"/>
      <c r="M105" s="26"/>
      <c r="N105" s="26"/>
      <c r="O105" s="24"/>
      <c r="P105" s="24"/>
    </row>
    <row r="106" spans="1:16" s="41" customFormat="1" x14ac:dyDescent="0.3">
      <c r="A106" s="36"/>
      <c r="B106" s="24"/>
      <c r="C106" s="24"/>
      <c r="D106" s="24"/>
      <c r="E106" s="24"/>
      <c r="F106" s="38"/>
      <c r="G106" s="25"/>
      <c r="H106" s="39"/>
      <c r="I106" s="32"/>
      <c r="J106" s="72"/>
      <c r="K106" s="26"/>
      <c r="L106" s="26"/>
      <c r="M106" s="26"/>
      <c r="N106" s="26"/>
      <c r="O106" s="24"/>
      <c r="P106" s="24"/>
    </row>
    <row r="107" spans="1:16" s="41" customFormat="1" x14ac:dyDescent="0.3">
      <c r="A107" s="36"/>
      <c r="B107" s="24"/>
      <c r="C107" s="24"/>
      <c r="D107" s="24"/>
      <c r="E107" s="24"/>
      <c r="F107" s="38"/>
      <c r="G107" s="25"/>
      <c r="H107" s="39"/>
      <c r="I107" s="32"/>
      <c r="J107" s="72"/>
      <c r="K107" s="26"/>
      <c r="L107" s="26"/>
      <c r="M107" s="26"/>
      <c r="N107" s="26"/>
      <c r="O107" s="24"/>
      <c r="P107" s="24"/>
    </row>
    <row r="108" spans="1:16" s="41" customFormat="1" x14ac:dyDescent="0.3">
      <c r="A108" s="36"/>
      <c r="B108" s="24"/>
      <c r="C108" s="24"/>
      <c r="D108" s="24"/>
      <c r="E108" s="24"/>
      <c r="F108" s="38"/>
      <c r="G108" s="25"/>
      <c r="H108" s="39"/>
      <c r="I108" s="32"/>
      <c r="J108" s="72"/>
      <c r="K108" s="26"/>
      <c r="L108" s="26"/>
      <c r="M108" s="26"/>
      <c r="N108" s="26"/>
      <c r="O108" s="24"/>
      <c r="P108" s="24"/>
    </row>
    <row r="109" spans="1:16" s="41" customFormat="1" x14ac:dyDescent="0.3">
      <c r="A109" s="88"/>
      <c r="B109" s="89"/>
      <c r="C109" s="89"/>
      <c r="D109" s="24"/>
      <c r="E109" s="24"/>
      <c r="F109" s="90"/>
      <c r="G109" s="25"/>
      <c r="H109" s="91"/>
      <c r="I109" s="92"/>
      <c r="J109" s="90"/>
      <c r="K109" s="26"/>
      <c r="L109" s="26"/>
      <c r="M109" s="26"/>
      <c r="N109" s="93"/>
      <c r="O109" s="89"/>
      <c r="P109" s="89"/>
    </row>
    <row r="110" spans="1:16" s="41" customFormat="1" x14ac:dyDescent="0.3">
      <c r="A110" s="88"/>
      <c r="B110" s="89"/>
      <c r="C110" s="89"/>
      <c r="D110" s="24"/>
      <c r="E110" s="24"/>
      <c r="F110" s="90"/>
      <c r="G110" s="25"/>
      <c r="H110" s="91"/>
      <c r="I110" s="92"/>
      <c r="J110" s="90"/>
      <c r="K110" s="26"/>
      <c r="L110" s="26"/>
      <c r="M110" s="26"/>
      <c r="N110" s="93"/>
      <c r="O110" s="89"/>
      <c r="P110" s="89"/>
    </row>
    <row r="111" spans="1:16" s="41" customFormat="1" x14ac:dyDescent="0.3">
      <c r="A111" s="68"/>
      <c r="B111" s="67"/>
      <c r="C111" s="67"/>
      <c r="D111" s="24"/>
      <c r="E111" s="24"/>
      <c r="F111" s="65"/>
      <c r="G111" s="25"/>
      <c r="H111" s="39"/>
      <c r="I111" s="64"/>
      <c r="J111" s="72"/>
      <c r="K111" s="26"/>
      <c r="L111" s="26"/>
      <c r="M111" s="26"/>
      <c r="N111" s="26"/>
      <c r="O111" s="71"/>
      <c r="P111" s="71"/>
    </row>
    <row r="112" spans="1:16" s="41" customFormat="1" x14ac:dyDescent="0.3">
      <c r="A112" s="68"/>
      <c r="B112" s="67"/>
      <c r="C112" s="67"/>
      <c r="D112" s="24"/>
      <c r="E112" s="24"/>
      <c r="F112" s="65"/>
      <c r="G112" s="25"/>
      <c r="H112" s="39"/>
      <c r="I112" s="64"/>
      <c r="J112" s="72"/>
      <c r="K112" s="26"/>
      <c r="L112" s="26"/>
      <c r="M112" s="26"/>
      <c r="N112" s="26"/>
      <c r="O112" s="67"/>
      <c r="P112" s="71"/>
    </row>
    <row r="113" spans="1:16" s="41" customFormat="1" x14ac:dyDescent="0.3">
      <c r="A113" s="68"/>
      <c r="B113" s="67"/>
      <c r="C113" s="67"/>
      <c r="D113" s="24"/>
      <c r="E113" s="24"/>
      <c r="F113" s="65"/>
      <c r="G113" s="25"/>
      <c r="H113" s="39"/>
      <c r="I113" s="64"/>
      <c r="J113" s="72"/>
      <c r="K113" s="26"/>
      <c r="L113" s="26"/>
      <c r="M113" s="26"/>
      <c r="N113" s="26"/>
      <c r="O113" s="67"/>
      <c r="P113" s="71"/>
    </row>
    <row r="114" spans="1:16" s="41" customFormat="1" x14ac:dyDescent="0.3">
      <c r="A114" s="68"/>
      <c r="B114" s="67"/>
      <c r="C114" s="67"/>
      <c r="D114" s="24"/>
      <c r="E114" s="24"/>
      <c r="F114" s="65"/>
      <c r="G114" s="25"/>
      <c r="H114" s="39"/>
      <c r="I114" s="64"/>
      <c r="J114" s="72"/>
      <c r="K114" s="26"/>
      <c r="L114" s="26"/>
      <c r="M114" s="26"/>
      <c r="N114" s="26"/>
      <c r="O114" s="67"/>
      <c r="P114" s="67"/>
    </row>
    <row r="115" spans="1:16" s="41" customFormat="1" x14ac:dyDescent="0.3">
      <c r="A115" s="68"/>
      <c r="B115" s="67"/>
      <c r="C115" s="67"/>
      <c r="D115" s="24"/>
      <c r="E115" s="24"/>
      <c r="F115" s="65"/>
      <c r="G115" s="25"/>
      <c r="H115" s="39"/>
      <c r="I115" s="64"/>
      <c r="J115" s="72"/>
      <c r="K115" s="26"/>
      <c r="L115" s="26"/>
      <c r="M115" s="26"/>
      <c r="N115" s="26"/>
      <c r="O115" s="35"/>
      <c r="P115" s="71"/>
    </row>
    <row r="116" spans="1:16" s="41" customFormat="1" x14ac:dyDescent="0.3">
      <c r="A116" s="68"/>
      <c r="B116" s="67"/>
      <c r="C116" s="67"/>
      <c r="D116" s="24"/>
      <c r="E116" s="24"/>
      <c r="F116" s="65"/>
      <c r="G116" s="25"/>
      <c r="H116" s="39"/>
      <c r="I116" s="64"/>
      <c r="J116" s="72"/>
      <c r="K116" s="26"/>
      <c r="L116" s="26"/>
      <c r="M116" s="26"/>
      <c r="N116" s="26"/>
      <c r="O116" s="67"/>
      <c r="P116" s="67"/>
    </row>
    <row r="117" spans="1:16" s="41" customFormat="1" x14ac:dyDescent="0.3">
      <c r="A117" s="36"/>
      <c r="B117" s="24"/>
      <c r="C117" s="24"/>
      <c r="D117" s="24"/>
      <c r="E117" s="24"/>
      <c r="F117" s="38"/>
      <c r="G117" s="25"/>
      <c r="H117" s="39"/>
      <c r="I117" s="32"/>
      <c r="J117" s="72"/>
      <c r="K117" s="26"/>
      <c r="L117" s="26"/>
      <c r="M117" s="26"/>
      <c r="N117" s="26"/>
      <c r="O117" s="24"/>
      <c r="P117" s="37"/>
    </row>
    <row r="118" spans="1:16" s="41" customFormat="1" x14ac:dyDescent="0.3">
      <c r="A118" s="36"/>
      <c r="B118" s="24"/>
      <c r="C118" s="24"/>
      <c r="D118" s="24"/>
      <c r="E118" s="24"/>
      <c r="F118" s="38"/>
      <c r="G118" s="25"/>
      <c r="H118" s="39"/>
      <c r="I118" s="32"/>
      <c r="J118" s="72"/>
      <c r="K118" s="26"/>
      <c r="L118" s="26"/>
      <c r="M118" s="26"/>
      <c r="N118" s="26"/>
      <c r="O118" s="24"/>
      <c r="P118" s="24"/>
    </row>
    <row r="119" spans="1:16" s="41" customFormat="1" x14ac:dyDescent="0.3">
      <c r="A119" s="36"/>
      <c r="B119" s="24"/>
      <c r="C119" s="24"/>
      <c r="D119" s="24"/>
      <c r="E119" s="24"/>
      <c r="F119" s="38"/>
      <c r="G119" s="25"/>
      <c r="H119" s="39"/>
      <c r="I119" s="32"/>
      <c r="J119" s="72"/>
      <c r="K119" s="26"/>
      <c r="L119" s="26"/>
      <c r="M119" s="26"/>
      <c r="N119" s="26"/>
      <c r="O119" s="24"/>
      <c r="P119" s="24"/>
    </row>
    <row r="120" spans="1:16" s="41" customFormat="1" x14ac:dyDescent="0.3">
      <c r="A120" s="36"/>
      <c r="B120" s="24"/>
      <c r="C120" s="24"/>
      <c r="D120" s="24"/>
      <c r="E120" s="24"/>
      <c r="F120" s="38"/>
      <c r="G120" s="25"/>
      <c r="H120" s="39"/>
      <c r="I120" s="32"/>
      <c r="J120" s="72"/>
      <c r="K120" s="26"/>
      <c r="L120" s="26"/>
      <c r="M120" s="26"/>
      <c r="N120" s="26"/>
      <c r="O120" s="24"/>
      <c r="P120" s="24"/>
    </row>
    <row r="121" spans="1:16" s="41" customFormat="1" x14ac:dyDescent="0.3">
      <c r="A121" s="36"/>
      <c r="B121" s="24"/>
      <c r="C121" s="24"/>
      <c r="D121" s="24"/>
      <c r="E121" s="24"/>
      <c r="F121" s="38"/>
      <c r="G121" s="25"/>
      <c r="H121" s="39"/>
      <c r="I121" s="32"/>
      <c r="J121" s="72"/>
      <c r="K121" s="26"/>
      <c r="L121" s="26"/>
      <c r="M121" s="26"/>
      <c r="N121" s="26"/>
      <c r="O121" s="24"/>
      <c r="P121" s="24"/>
    </row>
    <row r="122" spans="1:16" s="41" customFormat="1" x14ac:dyDescent="0.3">
      <c r="A122" s="36"/>
      <c r="B122" s="24"/>
      <c r="C122" s="37"/>
      <c r="D122" s="24"/>
      <c r="E122" s="24"/>
      <c r="F122" s="38"/>
      <c r="G122" s="25"/>
      <c r="H122" s="39"/>
      <c r="I122" s="32"/>
      <c r="J122" s="72"/>
      <c r="K122" s="26"/>
      <c r="L122" s="26"/>
      <c r="M122" s="26"/>
      <c r="N122" s="26"/>
      <c r="O122" s="37"/>
      <c r="P122" s="24"/>
    </row>
    <row r="123" spans="1:16" s="41" customFormat="1" x14ac:dyDescent="0.3">
      <c r="A123" s="36"/>
      <c r="B123" s="24"/>
      <c r="C123" s="24"/>
      <c r="D123" s="24"/>
      <c r="E123" s="24"/>
      <c r="F123" s="38"/>
      <c r="G123" s="25"/>
      <c r="H123" s="39"/>
      <c r="I123" s="32"/>
      <c r="J123" s="72"/>
      <c r="K123" s="26"/>
      <c r="L123" s="26"/>
      <c r="M123" s="26"/>
      <c r="N123" s="26"/>
      <c r="O123" s="24"/>
      <c r="P123" s="24"/>
    </row>
    <row r="124" spans="1:16" s="41" customFormat="1" x14ac:dyDescent="0.3">
      <c r="A124" s="36"/>
      <c r="B124" s="24"/>
      <c r="C124" s="24"/>
      <c r="D124" s="24"/>
      <c r="E124" s="24"/>
      <c r="F124" s="38"/>
      <c r="G124" s="25"/>
      <c r="H124" s="39"/>
      <c r="I124" s="32"/>
      <c r="J124" s="72"/>
      <c r="K124" s="26"/>
      <c r="L124" s="26"/>
      <c r="M124" s="26"/>
      <c r="N124" s="26"/>
      <c r="O124" s="37"/>
      <c r="P124" s="37"/>
    </row>
    <row r="125" spans="1:16" s="41" customFormat="1" x14ac:dyDescent="0.3">
      <c r="A125" s="36"/>
      <c r="B125" s="24"/>
      <c r="C125" s="24"/>
      <c r="D125" s="24"/>
      <c r="E125" s="37"/>
      <c r="F125" s="38"/>
      <c r="G125" s="25"/>
      <c r="H125" s="39"/>
      <c r="I125" s="32"/>
      <c r="J125" s="72"/>
      <c r="K125" s="26"/>
      <c r="L125" s="26"/>
      <c r="M125" s="26"/>
      <c r="N125" s="26"/>
      <c r="O125" s="24"/>
      <c r="P125" s="37"/>
    </row>
    <row r="126" spans="1:16" s="41" customFormat="1" x14ac:dyDescent="0.3">
      <c r="A126" s="36"/>
      <c r="B126" s="24"/>
      <c r="C126" s="24"/>
      <c r="D126" s="24"/>
      <c r="E126" s="24"/>
      <c r="F126" s="38"/>
      <c r="G126" s="25"/>
      <c r="H126" s="39"/>
      <c r="I126" s="32"/>
      <c r="J126" s="72"/>
      <c r="K126" s="26"/>
      <c r="L126" s="26"/>
      <c r="M126" s="26"/>
      <c r="N126" s="26"/>
      <c r="O126" s="24"/>
      <c r="P126" s="24"/>
    </row>
    <row r="127" spans="1:16" s="41" customFormat="1" x14ac:dyDescent="0.3">
      <c r="A127" s="36"/>
      <c r="B127" s="24"/>
      <c r="C127" s="24"/>
      <c r="D127" s="24"/>
      <c r="E127" s="24"/>
      <c r="F127" s="38"/>
      <c r="G127" s="25"/>
      <c r="H127" s="39"/>
      <c r="I127" s="32"/>
      <c r="J127" s="72"/>
      <c r="K127" s="26"/>
      <c r="L127" s="26"/>
      <c r="M127" s="26"/>
      <c r="N127" s="26"/>
      <c r="O127" s="24"/>
      <c r="P127" s="24"/>
    </row>
    <row r="128" spans="1:16" s="41" customFormat="1" x14ac:dyDescent="0.3">
      <c r="A128" s="36"/>
      <c r="B128" s="24"/>
      <c r="C128" s="24"/>
      <c r="D128" s="24"/>
      <c r="E128" s="24"/>
      <c r="F128" s="38"/>
      <c r="G128" s="25"/>
      <c r="H128" s="39"/>
      <c r="I128" s="32"/>
      <c r="J128" s="72"/>
      <c r="K128" s="26"/>
      <c r="L128" s="26"/>
      <c r="M128" s="26"/>
      <c r="N128" s="26"/>
      <c r="O128" s="24"/>
      <c r="P128" s="24"/>
    </row>
    <row r="129" spans="1:16" s="41" customFormat="1" x14ac:dyDescent="0.3">
      <c r="A129" s="36"/>
      <c r="B129" s="24"/>
      <c r="C129" s="24"/>
      <c r="D129" s="24"/>
      <c r="E129" s="24"/>
      <c r="F129" s="38"/>
      <c r="G129" s="25"/>
      <c r="H129" s="39"/>
      <c r="I129" s="32"/>
      <c r="J129" s="72"/>
      <c r="K129" s="26"/>
      <c r="L129" s="26"/>
      <c r="M129" s="26"/>
      <c r="N129" s="26"/>
      <c r="O129" s="24"/>
      <c r="P129" s="24"/>
    </row>
    <row r="130" spans="1:16" s="41" customFormat="1" x14ac:dyDescent="0.3">
      <c r="A130" s="36"/>
      <c r="B130" s="24"/>
      <c r="C130" s="24"/>
      <c r="D130" s="24"/>
      <c r="E130" s="24"/>
      <c r="F130" s="38"/>
      <c r="G130" s="25"/>
      <c r="H130" s="39"/>
      <c r="I130" s="32"/>
      <c r="J130" s="72"/>
      <c r="K130" s="26"/>
      <c r="L130" s="26"/>
      <c r="M130" s="26"/>
      <c r="N130" s="26"/>
      <c r="O130" s="24"/>
      <c r="P130" s="37"/>
    </row>
    <row r="131" spans="1:16" s="41" customFormat="1" x14ac:dyDescent="0.3">
      <c r="A131" s="36"/>
      <c r="B131" s="24"/>
      <c r="C131" s="24"/>
      <c r="D131" s="24"/>
      <c r="E131" s="24"/>
      <c r="F131" s="38"/>
      <c r="G131" s="25"/>
      <c r="H131" s="39"/>
      <c r="I131" s="32"/>
      <c r="J131" s="72"/>
      <c r="K131" s="26"/>
      <c r="L131" s="26"/>
      <c r="M131" s="26"/>
      <c r="N131" s="26"/>
      <c r="O131" s="24"/>
      <c r="P131" s="24"/>
    </row>
    <row r="132" spans="1:16" s="41" customFormat="1" x14ac:dyDescent="0.3">
      <c r="A132" s="88"/>
      <c r="B132" s="89"/>
      <c r="C132" s="89"/>
      <c r="D132" s="24"/>
      <c r="E132" s="24"/>
      <c r="F132" s="90"/>
      <c r="G132" s="25"/>
      <c r="H132" s="91"/>
      <c r="I132" s="92"/>
      <c r="J132" s="90"/>
      <c r="K132" s="26"/>
      <c r="L132" s="26"/>
      <c r="M132" s="26"/>
      <c r="N132" s="93"/>
      <c r="O132" s="89"/>
      <c r="P132" s="89"/>
    </row>
    <row r="133" spans="1:16" s="41" customFormat="1" x14ac:dyDescent="0.3">
      <c r="A133" s="88"/>
      <c r="B133" s="89"/>
      <c r="C133" s="89"/>
      <c r="D133" s="24"/>
      <c r="E133" s="24"/>
      <c r="F133" s="90"/>
      <c r="G133" s="25"/>
      <c r="H133" s="91"/>
      <c r="I133" s="92"/>
      <c r="J133" s="90"/>
      <c r="K133" s="26"/>
      <c r="L133" s="26"/>
      <c r="M133" s="26"/>
      <c r="N133" s="93"/>
      <c r="O133" s="89"/>
      <c r="P133" s="89"/>
    </row>
    <row r="134" spans="1:16" s="41" customFormat="1" x14ac:dyDescent="0.3">
      <c r="A134" s="88"/>
      <c r="B134" s="89"/>
      <c r="C134" s="89"/>
      <c r="D134" s="24"/>
      <c r="E134" s="24"/>
      <c r="F134" s="90"/>
      <c r="G134" s="25"/>
      <c r="H134" s="91"/>
      <c r="I134" s="92"/>
      <c r="J134" s="90"/>
      <c r="K134" s="26"/>
      <c r="L134" s="26"/>
      <c r="M134" s="26"/>
      <c r="N134" s="93"/>
      <c r="O134" s="89"/>
      <c r="P134" s="89"/>
    </row>
    <row r="135" spans="1:16" s="41" customFormat="1" x14ac:dyDescent="0.3">
      <c r="A135" s="36"/>
      <c r="B135" s="24"/>
      <c r="C135" s="24"/>
      <c r="D135" s="24"/>
      <c r="E135" s="24"/>
      <c r="F135" s="38"/>
      <c r="G135" s="25"/>
      <c r="H135" s="39"/>
      <c r="I135" s="32"/>
      <c r="J135" s="72"/>
      <c r="K135" s="26"/>
      <c r="L135" s="26"/>
      <c r="M135" s="26"/>
      <c r="N135" s="26"/>
      <c r="O135" s="24"/>
      <c r="P135" s="24"/>
    </row>
    <row r="136" spans="1:16" s="41" customFormat="1" x14ac:dyDescent="0.3">
      <c r="A136" s="36"/>
      <c r="B136" s="24"/>
      <c r="C136" s="24"/>
      <c r="D136" s="24"/>
      <c r="E136" s="24"/>
      <c r="F136" s="38"/>
      <c r="G136" s="25"/>
      <c r="H136" s="39"/>
      <c r="I136" s="32"/>
      <c r="J136" s="72"/>
      <c r="K136" s="26"/>
      <c r="L136" s="26"/>
      <c r="M136" s="26"/>
      <c r="N136" s="26"/>
      <c r="O136" s="24"/>
      <c r="P136" s="24"/>
    </row>
    <row r="137" spans="1:16" s="41" customFormat="1" x14ac:dyDescent="0.3">
      <c r="A137" s="36"/>
      <c r="B137" s="24"/>
      <c r="C137" s="24"/>
      <c r="D137" s="24"/>
      <c r="E137" s="24"/>
      <c r="F137" s="38"/>
      <c r="G137" s="25"/>
      <c r="H137" s="39"/>
      <c r="I137" s="32"/>
      <c r="J137" s="72"/>
      <c r="K137" s="26"/>
      <c r="L137" s="26"/>
      <c r="M137" s="26"/>
      <c r="N137" s="26"/>
      <c r="O137" s="24"/>
      <c r="P137" s="24"/>
    </row>
    <row r="138" spans="1:16" s="41" customFormat="1" x14ac:dyDescent="0.3">
      <c r="A138" s="36"/>
      <c r="B138" s="24"/>
      <c r="C138" s="24"/>
      <c r="D138" s="24"/>
      <c r="E138" s="24"/>
      <c r="F138" s="38"/>
      <c r="G138" s="25"/>
      <c r="H138" s="39"/>
      <c r="I138" s="32"/>
      <c r="J138" s="72"/>
      <c r="K138" s="26"/>
      <c r="L138" s="26"/>
      <c r="M138" s="26"/>
      <c r="N138" s="26"/>
      <c r="O138" s="24"/>
      <c r="P138" s="37"/>
    </row>
    <row r="139" spans="1:16" s="41" customFormat="1" x14ac:dyDescent="0.3">
      <c r="A139" s="36"/>
      <c r="B139" s="24"/>
      <c r="C139" s="24"/>
      <c r="D139" s="24"/>
      <c r="E139" s="24"/>
      <c r="F139" s="38"/>
      <c r="G139" s="25"/>
      <c r="H139" s="39"/>
      <c r="I139" s="32"/>
      <c r="J139" s="72"/>
      <c r="K139" s="26"/>
      <c r="L139" s="26"/>
      <c r="M139" s="26"/>
      <c r="N139" s="26"/>
      <c r="O139" s="24"/>
      <c r="P139" s="37"/>
    </row>
    <row r="140" spans="1:16" s="41" customFormat="1" x14ac:dyDescent="0.3">
      <c r="A140" s="36"/>
      <c r="B140" s="24"/>
      <c r="C140" s="24"/>
      <c r="D140" s="24"/>
      <c r="E140" s="24"/>
      <c r="F140" s="38"/>
      <c r="G140" s="25"/>
      <c r="H140" s="39"/>
      <c r="I140" s="32"/>
      <c r="J140" s="72"/>
      <c r="K140" s="26"/>
      <c r="L140" s="26"/>
      <c r="M140" s="26"/>
      <c r="N140" s="26"/>
      <c r="O140" s="24"/>
      <c r="P140" s="37"/>
    </row>
    <row r="141" spans="1:16" s="41" customFormat="1" x14ac:dyDescent="0.3">
      <c r="A141" s="36"/>
      <c r="B141" s="24"/>
      <c r="C141" s="24"/>
      <c r="D141" s="24"/>
      <c r="E141" s="24"/>
      <c r="F141" s="38"/>
      <c r="G141" s="25"/>
      <c r="H141" s="39"/>
      <c r="I141" s="32"/>
      <c r="J141" s="72"/>
      <c r="K141" s="26"/>
      <c r="L141" s="26"/>
      <c r="M141" s="26"/>
      <c r="N141" s="26"/>
      <c r="O141" s="24"/>
      <c r="P141" s="24"/>
    </row>
    <row r="142" spans="1:16" s="41" customFormat="1" x14ac:dyDescent="0.3">
      <c r="A142" s="36"/>
      <c r="B142" s="24"/>
      <c r="C142" s="24"/>
      <c r="D142" s="24"/>
      <c r="E142" s="24"/>
      <c r="F142" s="38"/>
      <c r="G142" s="25"/>
      <c r="H142" s="39"/>
      <c r="I142" s="32"/>
      <c r="J142" s="72"/>
      <c r="K142" s="26"/>
      <c r="L142" s="26"/>
      <c r="M142" s="26"/>
      <c r="N142" s="26"/>
      <c r="O142" s="24"/>
      <c r="P142" s="24"/>
    </row>
    <row r="143" spans="1:16" s="41" customFormat="1" x14ac:dyDescent="0.3">
      <c r="A143" s="36"/>
      <c r="B143" s="24"/>
      <c r="C143" s="24"/>
      <c r="D143" s="24"/>
      <c r="E143" s="24"/>
      <c r="F143" s="38"/>
      <c r="G143" s="25"/>
      <c r="H143" s="39"/>
      <c r="I143" s="32"/>
      <c r="J143" s="72"/>
      <c r="K143" s="26"/>
      <c r="L143" s="26"/>
      <c r="M143" s="26"/>
      <c r="N143" s="26"/>
      <c r="O143" s="24"/>
      <c r="P143" s="24"/>
    </row>
    <row r="144" spans="1:16" s="41" customFormat="1" x14ac:dyDescent="0.3">
      <c r="A144" s="36"/>
      <c r="B144" s="24"/>
      <c r="C144" s="24"/>
      <c r="D144" s="24"/>
      <c r="E144" s="24"/>
      <c r="F144" s="38"/>
      <c r="G144" s="25"/>
      <c r="H144" s="39"/>
      <c r="I144" s="32"/>
      <c r="J144" s="72"/>
      <c r="K144" s="26"/>
      <c r="L144" s="26"/>
      <c r="M144" s="26"/>
      <c r="N144" s="26"/>
      <c r="O144" s="24"/>
      <c r="P144" s="24"/>
    </row>
    <row r="145" spans="1:16" s="41" customFormat="1" x14ac:dyDescent="0.3">
      <c r="A145" s="36"/>
      <c r="B145" s="24"/>
      <c r="C145" s="24"/>
      <c r="D145" s="24"/>
      <c r="E145" s="24"/>
      <c r="F145" s="38"/>
      <c r="G145" s="25"/>
      <c r="H145" s="39"/>
      <c r="I145" s="32"/>
      <c r="J145" s="72"/>
      <c r="K145" s="26"/>
      <c r="L145" s="26"/>
      <c r="M145" s="26"/>
      <c r="N145" s="26"/>
      <c r="O145" s="24"/>
      <c r="P145" s="24"/>
    </row>
    <row r="146" spans="1:16" s="41" customFormat="1" x14ac:dyDescent="0.3">
      <c r="A146" s="36"/>
      <c r="B146" s="24"/>
      <c r="C146" s="24"/>
      <c r="D146" s="24"/>
      <c r="E146" s="24"/>
      <c r="F146" s="38"/>
      <c r="G146" s="25"/>
      <c r="H146" s="39"/>
      <c r="I146" s="32"/>
      <c r="J146" s="72"/>
      <c r="K146" s="26"/>
      <c r="L146" s="26"/>
      <c r="M146" s="26"/>
      <c r="N146" s="26"/>
      <c r="O146" s="24"/>
      <c r="P146" s="24"/>
    </row>
    <row r="147" spans="1:16" s="41" customFormat="1" x14ac:dyDescent="0.3">
      <c r="A147" s="36"/>
      <c r="B147" s="24"/>
      <c r="C147" s="24"/>
      <c r="D147" s="24"/>
      <c r="E147" s="24"/>
      <c r="F147" s="38"/>
      <c r="G147" s="25"/>
      <c r="H147" s="39"/>
      <c r="I147" s="32"/>
      <c r="J147" s="72"/>
      <c r="K147" s="26"/>
      <c r="L147" s="26"/>
      <c r="M147" s="26"/>
      <c r="N147" s="26"/>
      <c r="O147" s="24"/>
      <c r="P147" s="24"/>
    </row>
    <row r="148" spans="1:16" s="41" customFormat="1" x14ac:dyDescent="0.3">
      <c r="A148" s="36"/>
      <c r="B148" s="24"/>
      <c r="C148" s="24"/>
      <c r="D148" s="24"/>
      <c r="E148" s="24"/>
      <c r="F148" s="38"/>
      <c r="G148" s="25"/>
      <c r="H148" s="39"/>
      <c r="I148" s="32"/>
      <c r="J148" s="72"/>
      <c r="K148" s="26"/>
      <c r="L148" s="26"/>
      <c r="M148" s="26"/>
      <c r="N148" s="26"/>
      <c r="O148" s="24"/>
      <c r="P148" s="24"/>
    </row>
    <row r="149" spans="1:16" s="41" customFormat="1" x14ac:dyDescent="0.3">
      <c r="A149" s="36"/>
      <c r="B149" s="24"/>
      <c r="C149" s="24"/>
      <c r="D149" s="24"/>
      <c r="E149" s="24"/>
      <c r="F149" s="38"/>
      <c r="G149" s="25"/>
      <c r="H149" s="39"/>
      <c r="I149" s="32"/>
      <c r="J149" s="72"/>
      <c r="K149" s="26"/>
      <c r="L149" s="26"/>
      <c r="M149" s="26"/>
      <c r="N149" s="26"/>
      <c r="O149" s="24"/>
      <c r="P149" s="24"/>
    </row>
    <row r="150" spans="1:16" s="41" customFormat="1" x14ac:dyDescent="0.3">
      <c r="A150" s="36"/>
      <c r="B150" s="24"/>
      <c r="C150" s="24"/>
      <c r="D150" s="24"/>
      <c r="E150" s="24"/>
      <c r="F150" s="38"/>
      <c r="G150" s="25"/>
      <c r="H150" s="39"/>
      <c r="I150" s="32"/>
      <c r="J150" s="72"/>
      <c r="K150" s="26"/>
      <c r="L150" s="26"/>
      <c r="M150" s="26"/>
      <c r="N150" s="26"/>
      <c r="O150" s="24"/>
      <c r="P150" s="24" t="s">
        <v>21</v>
      </c>
    </row>
    <row r="151" spans="1:16" s="41" customFormat="1" x14ac:dyDescent="0.3">
      <c r="A151" s="36"/>
      <c r="B151" s="24"/>
      <c r="C151" s="24"/>
      <c r="D151" s="24"/>
      <c r="E151" s="24"/>
      <c r="F151" s="38"/>
      <c r="G151" s="25"/>
      <c r="I151" s="32"/>
      <c r="J151" s="72"/>
      <c r="K151" s="26"/>
      <c r="L151" s="26"/>
      <c r="M151" s="26"/>
      <c r="N151" s="26"/>
      <c r="O151" s="24"/>
      <c r="P151" s="24"/>
    </row>
    <row r="152" spans="1:16" s="41" customFormat="1" x14ac:dyDescent="0.3">
      <c r="A152" s="36"/>
      <c r="B152" s="24"/>
      <c r="C152" s="24"/>
      <c r="D152" s="24"/>
      <c r="E152" s="24"/>
      <c r="F152" s="38"/>
      <c r="G152" s="25"/>
      <c r="I152" s="32" t="s">
        <v>21</v>
      </c>
      <c r="J152" s="72"/>
      <c r="K152" s="26"/>
      <c r="L152" s="26"/>
      <c r="M152" s="26"/>
      <c r="N152" s="26"/>
      <c r="O152" s="24"/>
      <c r="P152" s="24"/>
    </row>
    <row r="153" spans="1:16" s="41" customFormat="1" x14ac:dyDescent="0.3">
      <c r="A153" s="36"/>
      <c r="B153" s="24"/>
      <c r="C153" s="24"/>
      <c r="D153" s="24"/>
      <c r="E153" s="24"/>
      <c r="F153" s="38"/>
      <c r="G153" s="25"/>
      <c r="I153" s="32"/>
      <c r="J153" s="72"/>
      <c r="K153" s="26"/>
      <c r="L153" s="26"/>
      <c r="M153" s="26"/>
      <c r="N153" s="26"/>
      <c r="O153" s="24"/>
      <c r="P153" s="24"/>
    </row>
    <row r="154" spans="1:16" s="41" customFormat="1" x14ac:dyDescent="0.3">
      <c r="A154" s="36"/>
      <c r="B154" s="24"/>
      <c r="C154" s="24"/>
      <c r="D154" s="24"/>
      <c r="E154" s="24"/>
      <c r="F154" s="38"/>
      <c r="G154" s="25"/>
      <c r="I154" s="32"/>
      <c r="J154" s="72"/>
      <c r="K154" s="26"/>
      <c r="L154" s="26"/>
      <c r="M154" s="26"/>
      <c r="N154" s="26"/>
      <c r="O154" s="24"/>
      <c r="P154" s="24"/>
    </row>
    <row r="155" spans="1:16" s="41" customFormat="1" x14ac:dyDescent="0.3">
      <c r="A155" s="36"/>
      <c r="B155" s="24"/>
      <c r="C155" s="24"/>
      <c r="D155" s="24"/>
      <c r="E155" s="24"/>
      <c r="F155" s="38"/>
      <c r="G155" s="25"/>
      <c r="I155" s="32"/>
      <c r="J155" s="72"/>
      <c r="K155" s="26"/>
      <c r="L155" s="26"/>
      <c r="M155" s="26"/>
      <c r="N155" s="26"/>
      <c r="O155" s="24"/>
      <c r="P155" s="24"/>
    </row>
    <row r="156" spans="1:16" x14ac:dyDescent="0.3">
      <c r="L156" s="23" t="s">
        <v>21</v>
      </c>
    </row>
  </sheetData>
  <mergeCells count="55">
    <mergeCell ref="A132:A134"/>
    <mergeCell ref="B132:B134"/>
    <mergeCell ref="C132:C134"/>
    <mergeCell ref="F132:F134"/>
    <mergeCell ref="H132:H134"/>
    <mergeCell ref="I132:I134"/>
    <mergeCell ref="J132:J134"/>
    <mergeCell ref="N95:N98"/>
    <mergeCell ref="O95:O98"/>
    <mergeCell ref="P95:P98"/>
    <mergeCell ref="I109:I110"/>
    <mergeCell ref="J109:J110"/>
    <mergeCell ref="J95:J98"/>
    <mergeCell ref="N132:N134"/>
    <mergeCell ref="O132:O134"/>
    <mergeCell ref="P132:P134"/>
    <mergeCell ref="N109:N110"/>
    <mergeCell ref="O109:O110"/>
    <mergeCell ref="P109:P110"/>
    <mergeCell ref="A109:A110"/>
    <mergeCell ref="B109:B110"/>
    <mergeCell ref="C109:C110"/>
    <mergeCell ref="F109:F110"/>
    <mergeCell ref="H109:H110"/>
    <mergeCell ref="O40:O42"/>
    <mergeCell ref="P40:P42"/>
    <mergeCell ref="A65:A66"/>
    <mergeCell ref="B65:B66"/>
    <mergeCell ref="A95:A98"/>
    <mergeCell ref="B95:B98"/>
    <mergeCell ref="C95:C98"/>
    <mergeCell ref="F95:F98"/>
    <mergeCell ref="H95:H98"/>
    <mergeCell ref="O65:O66"/>
    <mergeCell ref="P65:P66"/>
    <mergeCell ref="A68:A69"/>
    <mergeCell ref="B68:B69"/>
    <mergeCell ref="C68:C69"/>
    <mergeCell ref="F68:F69"/>
    <mergeCell ref="O68:O69"/>
    <mergeCell ref="P68:P69"/>
    <mergeCell ref="N65:N66"/>
    <mergeCell ref="A40:A42"/>
    <mergeCell ref="B40:B42"/>
    <mergeCell ref="C40:C42"/>
    <mergeCell ref="F40:F42"/>
    <mergeCell ref="C65:C66"/>
    <mergeCell ref="F65:F66"/>
    <mergeCell ref="H65:H66"/>
    <mergeCell ref="I65:I66"/>
    <mergeCell ref="J65:J66"/>
    <mergeCell ref="H40:H42"/>
    <mergeCell ref="I40:I42"/>
    <mergeCell ref="J40:J42"/>
    <mergeCell ref="N40:N42"/>
  </mergeCells>
  <pageMargins left="0.7" right="0.7" top="0.75" bottom="0.75" header="0.3" footer="0.3"/>
  <pageSetup scale="22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GOOD</vt:lpstr>
      <vt:lpstr>GOOD!Print_Area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Goslar</dc:creator>
  <cp:lastModifiedBy>Cindy Goslar</cp:lastModifiedBy>
  <cp:lastPrinted>2020-01-30T13:56:11Z</cp:lastPrinted>
  <dcterms:created xsi:type="dcterms:W3CDTF">2019-03-28T14:03:26Z</dcterms:created>
  <dcterms:modified xsi:type="dcterms:W3CDTF">2020-01-31T14:14:52Z</dcterms:modified>
</cp:coreProperties>
</file>